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УНЦ\"/>
    </mc:Choice>
  </mc:AlternateContent>
  <bookViews>
    <workbookView xWindow="0" yWindow="0" windowWidth="23040" windowHeight="9192" activeTab="5"/>
  </bookViews>
  <sheets>
    <sheet name="т1" sheetId="1" r:id="rId1"/>
    <sheet name="т2" sheetId="5" r:id="rId2"/>
    <sheet name="т3" sheetId="4" r:id="rId3"/>
    <sheet name="т4" sheetId="6" r:id="rId4"/>
    <sheet name="т5" sheetId="7" r:id="rId5"/>
    <sheet name="т6" sheetId="3" r:id="rId6"/>
  </sheets>
  <definedNames>
    <definedName name="_xlnm.Print_Titles" localSheetId="0">т1!$21:$21</definedName>
    <definedName name="_xlnm.Print_Titles" localSheetId="1">т2!$7:$7</definedName>
    <definedName name="_xlnm.Print_Titles" localSheetId="2">т3!$7:$7</definedName>
    <definedName name="_xlnm.Print_Titles" localSheetId="3">т4!$6:$6</definedName>
    <definedName name="_xlnm.Print_Titles" localSheetId="4">т5!$7:$7</definedName>
    <definedName name="_xlnm.Print_Titles" localSheetId="5">т6!$4:$4</definedName>
    <definedName name="_xlnm.Print_Area" localSheetId="0">т1!$A$1:$P$27</definedName>
    <definedName name="_xlnm.Print_Area" localSheetId="1">т2!$A$1:$P$8</definedName>
    <definedName name="_xlnm.Print_Area" localSheetId="2">т3!$A$1:$P$17</definedName>
    <definedName name="_xlnm.Print_Area" localSheetId="3">т4!$A$1:$P$7</definedName>
    <definedName name="_xlnm.Print_Area" localSheetId="4">т5!$A$1:$P$32</definedName>
    <definedName name="_xlnm.Print_Area" localSheetId="5">т6!$A$1:$G$21</definedName>
  </definedNames>
  <calcPr calcId="162913"/>
</workbook>
</file>

<file path=xl/calcChain.xml><?xml version="1.0" encoding="utf-8"?>
<calcChain xmlns="http://schemas.openxmlformats.org/spreadsheetml/2006/main">
  <c r="C13" i="3" l="1"/>
  <c r="R8" i="7" l="1"/>
  <c r="B16" i="4" l="1"/>
  <c r="I26" i="7" l="1"/>
  <c r="I25" i="7"/>
  <c r="I28" i="7" l="1"/>
  <c r="I24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0" i="7" l="1"/>
  <c r="B15" i="4"/>
  <c r="B13" i="4"/>
  <c r="I15" i="4" l="1"/>
  <c r="I16" i="4"/>
  <c r="I13" i="4" l="1"/>
  <c r="I9" i="4" l="1"/>
  <c r="I17" i="4" l="1"/>
  <c r="C5" i="3" s="1"/>
  <c r="E13" i="4"/>
  <c r="C11" i="3" l="1"/>
  <c r="C6" i="3" l="1"/>
  <c r="C7" i="3" s="1"/>
  <c r="E14" i="3" l="1"/>
  <c r="E15" i="3" l="1"/>
</calcChain>
</file>

<file path=xl/sharedStrings.xml><?xml version="1.0" encoding="utf-8"?>
<sst xmlns="http://schemas.openxmlformats.org/spreadsheetml/2006/main" count="661" uniqueCount="141">
  <si>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</si>
  <si>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</si>
  <si>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</si>
  <si>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</si>
  <si>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</si>
  <si>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г. Москва</t>
  </si>
  <si>
    <t>Тип инвестиционного проекта: строительство</t>
  </si>
  <si>
    <t xml:space="preserve">                                                                                     строительство и (или) реконструкция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</si>
  <si>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</si>
  <si>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</si>
  <si>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</si>
  <si>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</si>
  <si>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</si>
  <si>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</si>
  <si>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</si>
  <si>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</si>
  <si>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</si>
  <si>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</si>
  <si>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</si>
  <si>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</si>
  <si>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</si>
  <si>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</si>
  <si>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</si>
  <si>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нд</t>
  </si>
  <si>
    <r>
      <t>Наименование и реквизиты документа, согласно которому сформированы технические характеристики (параметры) инвестиционного проекта</t>
    </r>
    <r>
      <rPr>
        <b/>
        <sz val="12"/>
        <rFont val="Times New Roman"/>
        <family val="1"/>
        <charset val="204"/>
      </rPr>
      <t xml:space="preserve"> </t>
    </r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</si>
  <si>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</si>
  <si>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</si>
  <si>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</si>
  <si>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</si>
  <si>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</si>
  <si>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</si>
  <si>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5</t>
  </si>
  <si>
    <t xml:space="preserve"> </t>
  </si>
  <si>
    <t>6</t>
  </si>
  <si>
    <t>7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</si>
  <si>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</si>
  <si>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t>7.1</t>
  </si>
  <si>
    <t>7.2</t>
  </si>
  <si>
    <t>7.3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</si>
  <si>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</si>
  <si>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</si>
  <si>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</si>
  <si>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rFont val="Times New Roman"/>
        <family val="1"/>
        <charset val="204"/>
      </rPr>
      <t>4)</t>
    </r>
    <r>
      <rPr>
        <sz val="1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</si>
  <si>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t xml:space="preserve">нд </t>
  </si>
  <si>
    <t>1.1</t>
  </si>
  <si>
    <t>П5-01</t>
  </si>
  <si>
    <t>2</t>
  </si>
  <si>
    <t>3</t>
  </si>
  <si>
    <t>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</si>
  <si>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2"/>
        <rFont val="Times New Roman"/>
        <family val="1"/>
        <charset val="204"/>
      </rPr>
      <t>НД</t>
    </r>
  </si>
  <si>
    <t>Таблица 2. Реконструкция ПС (элементов ПС), строительство элементов ПС 35-750 кВ</t>
  </si>
  <si>
    <r>
      <t>нд</t>
    </r>
    <r>
      <rPr>
        <vertAlign val="superscript"/>
        <sz val="12"/>
        <rFont val="Times New Roman"/>
        <family val="1"/>
        <charset val="204"/>
      </rPr>
      <t>1)</t>
    </r>
  </si>
  <si>
    <t>Таблица 4. Строительство (реконструкция) ВЛ 6-750 кВ</t>
  </si>
  <si>
    <t>Итого объем финансовых потребностей,
тыс рублей (без НДС)</t>
  </si>
  <si>
    <t>1</t>
  </si>
  <si>
    <t>2.1.</t>
  </si>
  <si>
    <t>3.1.</t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</si>
  <si>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Ф2016</t>
    </r>
    <r>
      <rPr>
        <i/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</si>
  <si>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Распределительные пункты (РП) 20(6) кВ</t>
  </si>
  <si>
    <t>КЛ 0,4 - 500 кВ</t>
  </si>
  <si>
    <t>Устройство траншеи КЛ и восстановление благоустройства по трассе</t>
  </si>
  <si>
    <t>Затраты на проектно-изыскательские работы по КЛ</t>
  </si>
  <si>
    <t>НДС 20%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</si>
  <si>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2019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</si>
  <si>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4.1</t>
  </si>
  <si>
    <t>Затраты на проектно-изыскательские работы для РП, ТП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</si>
  <si>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rFont val="Times New Roman"/>
        <family val="1"/>
        <charset val="204"/>
      </rPr>
      <t>___________________________</t>
    </r>
  </si>
  <si>
    <t>Выполнение специального перехода кабельной линии методом ГНБ</t>
  </si>
  <si>
    <t>Итого объем финансовых потребностей,  тыс рублей (без НДС)</t>
  </si>
  <si>
    <t>Инвестиционная программа МУП "Троицкая электросеть"</t>
  </si>
  <si>
    <t>Год раскрытия информации: 2021год</t>
  </si>
  <si>
    <r>
      <t>Наименование инвестиционного проекта:</t>
    </r>
    <r>
      <rPr>
        <b/>
        <sz val="12"/>
        <rFont val="Times New Roman"/>
        <family val="1"/>
        <charset val="204"/>
      </rPr>
      <t xml:space="preserve"> </t>
    </r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</si>
  <si>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</si>
  <si>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2021)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</si>
  <si>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</si>
  <si>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</si>
  <si>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</si>
  <si>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</si>
  <si>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t>1 ед.</t>
  </si>
  <si>
    <t>Трансформаторные подстанции (ТП) 10(6) кВ</t>
  </si>
  <si>
    <t>Ячейки выключателя РП 10(6) кВ</t>
  </si>
  <si>
    <t>Система учета электрической энергии (мощности) АИИС КУЭ, телемеханика</t>
  </si>
  <si>
    <t>5.1</t>
  </si>
  <si>
    <t>5.2</t>
  </si>
  <si>
    <t>А4-01</t>
  </si>
  <si>
    <t>А1-06</t>
  </si>
  <si>
    <t>1 точка учета</t>
  </si>
  <si>
    <t>Строительство ТП-524(новая) с кабельными линиями 0,4кВ для электроснабжения школы на 2100 мест и перевода нагрузок КНС Т-31</t>
  </si>
  <si>
    <r>
      <t>Идентификатор инвестицион</t>
    </r>
    <r>
      <rPr>
        <sz val="12"/>
        <color theme="1"/>
        <rFont val="Times New Roman"/>
        <family val="1"/>
        <charset val="204"/>
      </rPr>
      <t>ного проекта:</t>
    </r>
    <r>
      <rPr>
        <b/>
        <sz val="12"/>
        <color theme="1"/>
        <rFont val="Times New Roman"/>
        <family val="1"/>
        <charset val="204"/>
      </rPr>
      <t xml:space="preserve"> L_2.1.2.2022</t>
    </r>
  </si>
  <si>
    <t>Таблица 1. Строительство ТП-524 (новая) и КЛ</t>
  </si>
  <si>
    <t>Таблица 3. Строительство ТП-524 (новая)</t>
  </si>
  <si>
    <t>ТП-1600-10/0,4-У1</t>
  </si>
  <si>
    <t>Э3-11-1..2</t>
  </si>
  <si>
    <t>П6-07</t>
  </si>
  <si>
    <t>Таблица 5. Строительство КЛ 0,4 кВ</t>
  </si>
  <si>
    <t>КЛ-0,4 кВ  ТП524-ВРУ№2 цепь 1</t>
  </si>
  <si>
    <t>АВБбшв-1-4х185</t>
  </si>
  <si>
    <t>1.2</t>
  </si>
  <si>
    <t>КЛ-0,4 кВ  ТП524-ВРУ№2 цепь 2</t>
  </si>
  <si>
    <t>1.3</t>
  </si>
  <si>
    <t>КЛ-0,4 кВ  ТП524-ВРУ№1 цепь 1</t>
  </si>
  <si>
    <t>1.4</t>
  </si>
  <si>
    <t>КЛ-0,4 кВ  ТП524-ВРУ№1 цепь 2</t>
  </si>
  <si>
    <t>1.5</t>
  </si>
  <si>
    <t>КЛ-0,4 кВ  ТП524-ВРУ№3 цепь 3</t>
  </si>
  <si>
    <t>1.6</t>
  </si>
  <si>
    <t>КЛ-0,4 кВ  ТП524-ВРУ№3 цепь 4</t>
  </si>
  <si>
    <t>1.7</t>
  </si>
  <si>
    <t>КЛ-0,4 кВ  ТП524-ВРУ№4 цепь 5</t>
  </si>
  <si>
    <t>1.8</t>
  </si>
  <si>
    <t>КЛ-0,4 кВ  ТП524-ВРУ№4 цепь 6</t>
  </si>
  <si>
    <t>1.9</t>
  </si>
  <si>
    <t>КЛ-0,4 кВ  ТП524-ВРУ№5 цепь 7</t>
  </si>
  <si>
    <t>АВБбшв-1-4х50</t>
  </si>
  <si>
    <t>1.10</t>
  </si>
  <si>
    <t>КЛ-0,4 кВ  ТП524-ВРУ№5 цепь 8</t>
  </si>
  <si>
    <t>1.11</t>
  </si>
  <si>
    <t>КЛ-0,4 кВ  ТП524-ВРУ КНС ввод1 луч А цепь 1</t>
  </si>
  <si>
    <t>1.12</t>
  </si>
  <si>
    <t>КЛ-0,4 кВ  ТП524-ВРУ КНС ввод1 луч Б цепь 2</t>
  </si>
  <si>
    <t>1.13</t>
  </si>
  <si>
    <t>КЛ-0,4 кВ  ТП524-ВРУ КНС ввод2 луч А цепь 3</t>
  </si>
  <si>
    <t>1.14</t>
  </si>
  <si>
    <t>КЛ-0,4 кВ  ТП524-ВРУ КНС ввод2 луч Б цепь 4</t>
  </si>
  <si>
    <t xml:space="preserve">КЛ-0,4 кВ  ТП524-ВРУ№2       </t>
  </si>
  <si>
    <t>цепей 2, прокладка в траншее</t>
  </si>
  <si>
    <t>2.2</t>
  </si>
  <si>
    <t>КЛ-0,4 кВ  ТП524-ВРУ№1              КЛ-0,4 кВ  ТП524-ВРУ№3             КЛ-0,4 кВ  ТП524-ВРУ№4                   КЛ-0,4 кВ  ТП524-ВРУ№5</t>
  </si>
  <si>
    <t>цепей 8, прокладка в траншее</t>
  </si>
  <si>
    <t>2.3</t>
  </si>
  <si>
    <t>КЛ-0,4 кВ  ТП524-ВРУ КНС</t>
  </si>
  <si>
    <t>цепей 4, прокладка в траншее</t>
  </si>
  <si>
    <t>КЛ-0,4 кВ  ТП524-ВРУ1                           КЛ-0,4 кВ  ТП524-ВРУ2                            КЛ-0,4 кВ  ТП524-ВРУ3                        КЛ-0,4 кВ  ТП524-ВРУ4                            КЛ-0,4 кВ  ТП524-ВРУ5                             КЛ-0,4 кВ  ТП524-ВРУ КНС</t>
  </si>
  <si>
    <t>от 6 до 10,9</t>
  </si>
  <si>
    <t>1 объект</t>
  </si>
  <si>
    <t>1 км</t>
  </si>
  <si>
    <t>Б2-01-1..4</t>
  </si>
  <si>
    <t>1 км по трассе</t>
  </si>
  <si>
    <t>К3-09-1..4</t>
  </si>
  <si>
    <t>К3-04-1..4</t>
  </si>
  <si>
    <t>Блочная, 2х1600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</si>
</sst>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_-* #,##0.00[$€-1]_-;\-* #,##0.00[$€-1]_-;_-* &quot;-&quot;??[$€-1]_-"/>
    <numFmt numFmtId="173" formatCode="#,##0_);[Red]\(#,##0\)"/>
    <numFmt numFmtId="174" formatCode="#.##0\.00"/>
    <numFmt numFmtId="175" formatCode="#\.00"/>
    <numFmt numFmtId="176" formatCode="\$#\.00"/>
    <numFmt numFmtId="177" formatCode="#\."/>
    <numFmt numFmtId="178" formatCode="###\ ##\ ##"/>
    <numFmt numFmtId="179" formatCode="0_);\(0\)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??_);_(@_)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0.0"/>
    <numFmt numFmtId="188" formatCode="_(* #,##0_);_(* \(#,##0\);_(* &quot;-&quot;_);_(@_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&quot;р.&quot;* #,##0.00_);_(&quot;р.&quot;* \(#,##0.00\);_(&quot;р.&quot;* &quot;-&quot;??_);_(@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_ ;\-#,##0\ "/>
    <numFmt numFmtId="198" formatCode="_(* #,##0.00_);_(* \(#,##0.00\);_(* &quot;-&quot;??_);_(@_)"/>
    <numFmt numFmtId="199" formatCode="#,##0.0"/>
    <numFmt numFmtId="200" formatCode="%#\.00"/>
    <numFmt numFmtId="201" formatCode="0.000"/>
    <numFmt numFmtId="202" formatCode="#,##0.000_ ;\-#,##0.000\ "/>
  </numFmts>
  <fonts count="112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i/>
      <vertAlign val="superscript"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Symbol"/>
      <family val="1"/>
      <charset val="2"/>
    </font>
    <font>
      <b/>
      <i/>
      <sz val="12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6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19" fillId="0" borderId="0"/>
    <xf numFmtId="170" fontId="20" fillId="0" borderId="0">
      <alignment vertical="top"/>
    </xf>
    <xf numFmtId="170" fontId="21" fillId="0" borderId="0">
      <alignment vertical="top"/>
    </xf>
    <xf numFmtId="171" fontId="21" fillId="2" borderId="0">
      <alignment vertical="top"/>
    </xf>
    <xf numFmtId="170" fontId="21" fillId="3" borderId="0">
      <alignment vertical="top"/>
    </xf>
    <xf numFmtId="172" fontId="19" fillId="0" borderId="0"/>
    <xf numFmtId="172" fontId="19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172" fontId="22" fillId="0" borderId="0"/>
    <xf numFmtId="172" fontId="19" fillId="0" borderId="0"/>
    <xf numFmtId="0" fontId="22" fillId="0" borderId="0"/>
    <xf numFmtId="0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23" fillId="0" borderId="0"/>
    <xf numFmtId="172" fontId="23" fillId="0" borderId="0"/>
    <xf numFmtId="172" fontId="19" fillId="0" borderId="0"/>
    <xf numFmtId="172" fontId="19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19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0" fontId="22" fillId="0" borderId="0"/>
    <xf numFmtId="172" fontId="22" fillId="0" borderId="0"/>
    <xf numFmtId="0" fontId="22" fillId="0" borderId="0"/>
    <xf numFmtId="172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0" fontId="22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22" fillId="0" borderId="0"/>
    <xf numFmtId="0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19" fillId="0" borderId="0"/>
    <xf numFmtId="172" fontId="22" fillId="0" borderId="0"/>
    <xf numFmtId="0" fontId="22" fillId="0" borderId="0"/>
    <xf numFmtId="174" fontId="24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4" fontId="24" fillId="0" borderId="0">
      <protection locked="0"/>
    </xf>
    <xf numFmtId="167" fontId="25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6" fontId="24" fillId="0" borderId="0">
      <protection locked="0"/>
    </xf>
    <xf numFmtId="177" fontId="24" fillId="0" borderId="10">
      <protection locked="0"/>
    </xf>
    <xf numFmtId="172" fontId="26" fillId="0" borderId="0">
      <protection locked="0"/>
    </xf>
    <xf numFmtId="177" fontId="27" fillId="0" borderId="0">
      <protection locked="0"/>
    </xf>
    <xf numFmtId="172" fontId="26" fillId="0" borderId="0">
      <protection locked="0"/>
    </xf>
    <xf numFmtId="177" fontId="27" fillId="0" borderId="0">
      <protection locked="0"/>
    </xf>
    <xf numFmtId="172" fontId="25" fillId="0" borderId="10">
      <protection locked="0"/>
    </xf>
    <xf numFmtId="177" fontId="24" fillId="0" borderId="1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78" fontId="30" fillId="22" borderId="0">
      <alignment horizontal="center" vertical="center"/>
    </xf>
    <xf numFmtId="179" fontId="31" fillId="0" borderId="11" applyFont="0" applyFill="0">
      <alignment horizontal="right" vertical="center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80" fontId="33" fillId="0" borderId="12">
      <protection locked="0"/>
    </xf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9" fontId="31" fillId="0" borderId="0" applyFont="0" applyBorder="0" applyProtection="0">
      <alignment vertical="center"/>
    </xf>
    <xf numFmtId="178" fontId="23" fillId="0" borderId="0" applyNumberFormat="0" applyFont="0" applyAlignment="0">
      <alignment horizontal="center" vertical="center"/>
    </xf>
    <xf numFmtId="39" fontId="35" fillId="2" borderId="0" applyNumberFormat="0" applyBorder="0">
      <alignment vertical="center"/>
    </xf>
    <xf numFmtId="0" fontId="36" fillId="5" borderId="0" applyNumberFormat="0" applyBorder="0" applyAlignment="0" applyProtection="0"/>
    <xf numFmtId="172" fontId="33" fillId="0" borderId="0">
      <alignment horizontal="left"/>
    </xf>
    <xf numFmtId="183" fontId="37" fillId="23" borderId="2">
      <alignment vertical="center"/>
    </xf>
    <xf numFmtId="183" fontId="37" fillId="24" borderId="2">
      <alignment vertical="center"/>
    </xf>
    <xf numFmtId="183" fontId="37" fillId="24" borderId="2">
      <alignment vertical="center"/>
    </xf>
    <xf numFmtId="0" fontId="38" fillId="25" borderId="13" applyNumberFormat="0" applyAlignment="0" applyProtection="0"/>
    <xf numFmtId="37" fontId="39" fillId="26" borderId="2">
      <alignment horizontal="center" vertical="center"/>
    </xf>
    <xf numFmtId="37" fontId="39" fillId="26" borderId="2">
      <alignment horizontal="center" vertical="center"/>
    </xf>
    <xf numFmtId="0" fontId="40" fillId="27" borderId="14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8" borderId="12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</xf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45" fillId="0" borderId="0">
      <alignment vertical="top"/>
    </xf>
    <xf numFmtId="172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0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172" fontId="23" fillId="0" borderId="0" applyNumberFormat="0" applyFont="0">
      <alignment wrapText="1"/>
    </xf>
    <xf numFmtId="188" fontId="33" fillId="29" borderId="2" applyBorder="0">
      <alignment horizontal="center" vertical="center"/>
    </xf>
    <xf numFmtId="0" fontId="53" fillId="6" borderId="0" applyNumberFormat="0" applyBorder="0" applyAlignment="0" applyProtection="0"/>
    <xf numFmtId="172" fontId="54" fillId="0" borderId="0">
      <alignment vertical="top"/>
    </xf>
    <xf numFmtId="172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172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4" fillId="0" borderId="0">
      <alignment vertical="top"/>
    </xf>
    <xf numFmtId="173" fontId="60" fillId="0" borderId="0">
      <alignment vertical="top"/>
    </xf>
    <xf numFmtId="172" fontId="35" fillId="30" borderId="2">
      <alignment horizontal="center" vertical="center" wrapText="1"/>
      <protection locked="0"/>
    </xf>
    <xf numFmtId="172" fontId="35" fillId="30" borderId="2">
      <alignment horizontal="center" vertical="center" wrapText="1"/>
      <protection locked="0"/>
    </xf>
    <xf numFmtId="180" fontId="61" fillId="0" borderId="0"/>
    <xf numFmtId="172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188" fontId="33" fillId="31" borderId="18">
      <alignment horizontal="center" vertical="center"/>
      <protection locked="0"/>
    </xf>
    <xf numFmtId="173" fontId="21" fillId="0" borderId="0">
      <alignment vertical="top"/>
    </xf>
    <xf numFmtId="173" fontId="21" fillId="2" borderId="0">
      <alignment vertical="top"/>
    </xf>
    <xf numFmtId="189" fontId="21" fillId="3" borderId="0">
      <alignment vertical="top"/>
    </xf>
    <xf numFmtId="38" fontId="21" fillId="0" borderId="0">
      <alignment vertical="top"/>
    </xf>
    <xf numFmtId="183" fontId="23" fillId="32" borderId="18">
      <alignment vertical="center"/>
    </xf>
    <xf numFmtId="178" fontId="64" fillId="33" borderId="19" applyBorder="0" applyAlignment="0">
      <alignment horizontal="left" indent="1"/>
    </xf>
    <xf numFmtId="0" fontId="65" fillId="0" borderId="20" applyNumberFormat="0" applyFill="0" applyAlignment="0" applyProtection="0"/>
    <xf numFmtId="0" fontId="66" fillId="34" borderId="0" applyNumberFormat="0" applyBorder="0" applyAlignment="0" applyProtection="0"/>
    <xf numFmtId="172" fontId="67" fillId="2" borderId="18" applyFont="0" applyBorder="0" applyAlignment="0">
      <alignment horizontal="center" vertical="center"/>
    </xf>
    <xf numFmtId="0" fontId="68" fillId="0" borderId="0" applyNumberFormat="0" applyFill="0" applyBorder="0" applyAlignment="0" applyProtection="0"/>
    <xf numFmtId="0" fontId="69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2" fontId="70" fillId="0" borderId="0"/>
    <xf numFmtId="0" fontId="70" fillId="0" borderId="0"/>
    <xf numFmtId="0" fontId="19" fillId="0" borderId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2" fillId="2" borderId="0">
      <alignment vertical="center"/>
    </xf>
    <xf numFmtId="172" fontId="73" fillId="0" borderId="0" applyNumberFormat="0">
      <alignment horizontal="left"/>
    </xf>
    <xf numFmtId="183" fontId="74" fillId="32" borderId="2">
      <alignment horizontal="center" vertical="center" wrapText="1"/>
      <protection locked="0"/>
    </xf>
    <xf numFmtId="183" fontId="74" fillId="32" borderId="2">
      <alignment horizontal="center" vertical="center" wrapText="1"/>
      <protection locked="0"/>
    </xf>
    <xf numFmtId="172" fontId="23" fillId="0" borderId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34" fillId="0" borderId="0"/>
    <xf numFmtId="0" fontId="34" fillId="0" borderId="0"/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80" fillId="0" borderId="0"/>
    <xf numFmtId="0" fontId="80" fillId="0" borderId="0"/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172" fontId="82" fillId="50" borderId="0"/>
    <xf numFmtId="49" fontId="83" fillId="50" borderId="0"/>
    <xf numFmtId="49" fontId="84" fillId="50" borderId="24"/>
    <xf numFmtId="49" fontId="84" fillId="50" borderId="0"/>
    <xf numFmtId="172" fontId="82" fillId="51" borderId="24">
      <protection locked="0"/>
    </xf>
    <xf numFmtId="172" fontId="82" fillId="50" borderId="0"/>
    <xf numFmtId="172" fontId="84" fillId="52" borderId="0"/>
    <xf numFmtId="172" fontId="84" fillId="29" borderId="0"/>
    <xf numFmtId="172" fontId="84" fillId="40" borderId="0"/>
    <xf numFmtId="192" fontId="23" fillId="22" borderId="18">
      <alignment vertical="center"/>
    </xf>
    <xf numFmtId="172" fontId="23" fillId="53" borderId="0"/>
    <xf numFmtId="0" fontId="19" fillId="0" borderId="0"/>
    <xf numFmtId="183" fontId="23" fillId="51" borderId="25" applyNumberFormat="0" applyFont="0" applyAlignment="0">
      <alignment horizontal="left"/>
    </xf>
    <xf numFmtId="173" fontId="85" fillId="54" borderId="0">
      <alignment horizontal="right" vertical="top"/>
    </xf>
    <xf numFmtId="0" fontId="86" fillId="0" borderId="0" applyNumberFormat="0" applyFill="0" applyBorder="0" applyAlignment="0" applyProtection="0"/>
    <xf numFmtId="172" fontId="41" fillId="0" borderId="26" applyNumberFormat="0" applyFont="0" applyFill="0" applyAlignment="0" applyProtection="0"/>
    <xf numFmtId="0" fontId="87" fillId="0" borderId="27" applyNumberFormat="0" applyFill="0" applyAlignment="0" applyProtection="0"/>
    <xf numFmtId="183" fontId="88" fillId="26" borderId="28">
      <alignment horizontal="center" vertical="center"/>
    </xf>
    <xf numFmtId="0" fontId="89" fillId="0" borderId="0" applyNumberFormat="0" applyFill="0" applyBorder="0" applyAlignment="0" applyProtection="0"/>
    <xf numFmtId="172" fontId="69" fillId="55" borderId="29">
      <alignment vertical="center"/>
      <protection locked="0"/>
    </xf>
    <xf numFmtId="19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56" borderId="18" applyNumberFormat="0" applyFill="0" applyBorder="0" applyProtection="0">
      <alignment vertical="center"/>
      <protection locked="0"/>
    </xf>
    <xf numFmtId="183" fontId="23" fillId="56" borderId="18" applyNumberFormat="0" applyFill="0" applyBorder="0" applyProtection="0">
      <alignment vertical="center"/>
      <protection locked="0"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2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2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2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2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2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2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80" fontId="33" fillId="0" borderId="12"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172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172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4" fontId="28" fillId="0" borderId="0" applyFont="0" applyFill="0" applyBorder="0" applyAlignment="0" applyProtection="0"/>
    <xf numFmtId="172" fontId="91" fillId="0" borderId="0" applyBorder="0">
      <alignment horizontal="center" vertical="center" wrapText="1"/>
    </xf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72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72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172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94" fillId="0" borderId="30" applyBorder="0">
      <alignment horizontal="center" vertical="center" wrapText="1"/>
    </xf>
    <xf numFmtId="0" fontId="94" fillId="0" borderId="30" applyBorder="0">
      <alignment horizontal="center" vertical="center" wrapText="1"/>
    </xf>
    <xf numFmtId="180" fontId="42" fillId="28" borderId="12"/>
    <xf numFmtId="4" fontId="95" fillId="36" borderId="18" applyBorder="0">
      <alignment horizontal="right"/>
    </xf>
    <xf numFmtId="4" fontId="95" fillId="36" borderId="18" applyBorder="0">
      <alignment horizontal="right"/>
    </xf>
    <xf numFmtId="4" fontId="95" fillId="36" borderId="18" applyBorder="0">
      <alignment horizontal="right"/>
    </xf>
    <xf numFmtId="49" fontId="96" fillId="0" borderId="0" applyBorder="0">
      <alignment vertical="center"/>
    </xf>
    <xf numFmtId="172" fontId="97" fillId="0" borderId="0">
      <alignment horizontal="left"/>
    </xf>
    <xf numFmtId="172" fontId="98" fillId="2" borderId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172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3" fontId="42" fillId="0" borderId="18" applyBorder="0">
      <alignment vertical="center"/>
    </xf>
    <xf numFmtId="3" fontId="42" fillId="0" borderId="18" applyBorder="0">
      <alignment vertical="center"/>
    </xf>
    <xf numFmtId="3" fontId="42" fillId="0" borderId="18" applyBorder="0">
      <alignment vertical="center"/>
    </xf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93" fillId="0" borderId="0">
      <alignment horizontal="center" vertical="top" wrapText="1"/>
    </xf>
    <xf numFmtId="0" fontId="93" fillId="0" borderId="0">
      <alignment horizontal="center" vertical="top" wrapText="1"/>
    </xf>
    <xf numFmtId="172" fontId="99" fillId="0" borderId="0">
      <alignment horizontal="centerContinuous" vertical="center" wrapText="1"/>
    </xf>
    <xf numFmtId="0" fontId="99" fillId="0" borderId="0">
      <alignment horizontal="centerContinuous" vertical="center" wrapText="1"/>
    </xf>
    <xf numFmtId="172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169" fontId="100" fillId="3" borderId="18">
      <alignment wrapText="1"/>
    </xf>
    <xf numFmtId="169" fontId="100" fillId="3" borderId="18">
      <alignment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33" fillId="0" borderId="0"/>
    <xf numFmtId="49" fontId="95" fillId="0" borderId="0" applyBorder="0">
      <alignment vertical="top"/>
    </xf>
    <xf numFmtId="172" fontId="33" fillId="0" borderId="0"/>
    <xf numFmtId="0" fontId="101" fillId="0" borderId="0"/>
    <xf numFmtId="172" fontId="33" fillId="0" borderId="0"/>
    <xf numFmtId="0" fontId="23" fillId="0" borderId="0"/>
    <xf numFmtId="172" fontId="33" fillId="0" borderId="0"/>
    <xf numFmtId="172" fontId="34" fillId="0" borderId="0"/>
    <xf numFmtId="172" fontId="33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172" fontId="28" fillId="0" borderId="0"/>
    <xf numFmtId="0" fontId="34" fillId="0" borderId="0"/>
    <xf numFmtId="172" fontId="34" fillId="0" borderId="0"/>
    <xf numFmtId="172" fontId="5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172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5" fillId="0" borderId="0"/>
    <xf numFmtId="0" fontId="5" fillId="0" borderId="0"/>
    <xf numFmtId="172" fontId="28" fillId="0" borderId="0"/>
    <xf numFmtId="0" fontId="23" fillId="0" borderId="0"/>
    <xf numFmtId="172" fontId="5" fillId="0" borderId="0"/>
    <xf numFmtId="0" fontId="5" fillId="0" borderId="0"/>
    <xf numFmtId="172" fontId="34" fillId="0" borderId="0"/>
    <xf numFmtId="0" fontId="34" fillId="0" borderId="0"/>
    <xf numFmtId="172" fontId="28" fillId="0" borderId="0"/>
    <xf numFmtId="172" fontId="28" fillId="0" borderId="0"/>
    <xf numFmtId="0" fontId="102" fillId="0" borderId="0"/>
    <xf numFmtId="0" fontId="34" fillId="0" borderId="0"/>
    <xf numFmtId="0" fontId="34" fillId="0" borderId="0"/>
    <xf numFmtId="0" fontId="28" fillId="0" borderId="0"/>
    <xf numFmtId="172" fontId="4" fillId="0" borderId="0"/>
    <xf numFmtId="0" fontId="5" fillId="0" borderId="0"/>
    <xf numFmtId="0" fontId="28" fillId="0" borderId="0"/>
    <xf numFmtId="172" fontId="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2" fillId="0" borderId="0"/>
    <xf numFmtId="172" fontId="23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172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172" fontId="34" fillId="0" borderId="0"/>
    <xf numFmtId="0" fontId="5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33" fillId="0" borderId="0"/>
    <xf numFmtId="0" fontId="4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4" fillId="0" borderId="0" applyFont="0" applyFill="0" applyBorder="0" applyProtection="0">
      <alignment horizontal="center" vertical="center" wrapText="1"/>
    </xf>
    <xf numFmtId="0" fontId="34" fillId="0" borderId="0" applyFont="0" applyFill="0" applyBorder="0" applyProtection="0">
      <alignment horizontal="center" vertical="center" wrapText="1"/>
    </xf>
    <xf numFmtId="172" fontId="34" fillId="0" borderId="0" applyNumberFormat="0" applyFont="0" applyFill="0" applyBorder="0" applyProtection="0">
      <alignment horizontal="justify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187" fontId="103" fillId="36" borderId="31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72" fontId="95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172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9" fillId="0" borderId="0"/>
    <xf numFmtId="173" fontId="20" fillId="0" borderId="0">
      <alignment vertical="top"/>
    </xf>
    <xf numFmtId="0" fontId="19" fillId="0" borderId="0"/>
    <xf numFmtId="172" fontId="19" fillId="0" borderId="0"/>
    <xf numFmtId="173" fontId="20" fillId="0" borderId="0">
      <alignment vertical="top"/>
    </xf>
    <xf numFmtId="3" fontId="104" fillId="0" borderId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7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4" fillId="0" borderId="0" applyFont="0" applyFill="0" applyBorder="0" applyAlignment="0" applyProtection="0"/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57" borderId="32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72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67" fontId="25" fillId="0" borderId="0">
      <protection locked="0"/>
    </xf>
    <xf numFmtId="200" fontId="24" fillId="0" borderId="0">
      <protection locked="0"/>
    </xf>
    <xf numFmtId="172" fontId="33" fillId="0" borderId="18" applyBorder="0">
      <alignment horizontal="center" vertical="center" wrapText="1"/>
    </xf>
    <xf numFmtId="172" fontId="33" fillId="0" borderId="18" applyBorder="0">
      <alignment horizontal="center" vertical="center" wrapText="1"/>
    </xf>
    <xf numFmtId="0" fontId="33" fillId="0" borderId="18" applyBorder="0">
      <alignment horizontal="center" vertical="center" wrapText="1"/>
    </xf>
    <xf numFmtId="0" fontId="105" fillId="0" borderId="0"/>
    <xf numFmtId="0" fontId="3" fillId="0" borderId="0"/>
    <xf numFmtId="0" fontId="2" fillId="0" borderId="0"/>
    <xf numFmtId="0" fontId="5" fillId="0" borderId="0"/>
  </cellStyleXfs>
  <cellXfs count="266">
    <xf numFmtId="0" fontId="0" fillId="0" borderId="0" xfId="0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49" fontId="5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vertical="center" wrapText="1"/>
    </xf>
    <xf numFmtId="0" fontId="5" fillId="0" borderId="0" xfId="4" applyFont="1" applyFill="1"/>
    <xf numFmtId="0" fontId="10" fillId="0" borderId="0" xfId="4" applyFont="1" applyFill="1" applyAlignment="1">
      <alignment horizontal="center" vertical="center" wrapText="1"/>
    </xf>
    <xf numFmtId="49" fontId="5" fillId="0" borderId="7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3" fontId="5" fillId="0" borderId="0" xfId="4" applyNumberFormat="1" applyFont="1" applyFill="1" applyAlignment="1">
      <alignment horizontal="center"/>
    </xf>
    <xf numFmtId="0" fontId="5" fillId="0" borderId="0" xfId="4" applyFont="1" applyFill="1" applyBorder="1"/>
    <xf numFmtId="49" fontId="9" fillId="0" borderId="2" xfId="5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9" fillId="0" borderId="0" xfId="4" applyFont="1" applyFill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2082" applyFont="1" applyFill="1"/>
    <xf numFmtId="0" fontId="5" fillId="0" borderId="18" xfId="2082" applyFont="1" applyFill="1" applyBorder="1" applyAlignment="1">
      <alignment horizontal="center" vertical="center" wrapText="1"/>
    </xf>
    <xf numFmtId="3" fontId="5" fillId="0" borderId="18" xfId="2082" applyNumberFormat="1" applyFont="1" applyFill="1" applyBorder="1" applyAlignment="1">
      <alignment horizontal="center" vertical="center" wrapText="1"/>
    </xf>
    <xf numFmtId="0" fontId="10" fillId="0" borderId="0" xfId="2082" applyFont="1" applyFill="1" applyAlignment="1">
      <alignment horizontal="center" vertical="center" wrapText="1"/>
    </xf>
    <xf numFmtId="49" fontId="5" fillId="0" borderId="7" xfId="2082" applyNumberFormat="1" applyFont="1" applyFill="1" applyBorder="1" applyAlignment="1">
      <alignment horizontal="center" vertical="center" wrapText="1"/>
    </xf>
    <xf numFmtId="0" fontId="5" fillId="0" borderId="0" xfId="2082" applyFont="1" applyFill="1" applyAlignment="1">
      <alignment horizontal="center" vertical="center" wrapText="1"/>
    </xf>
    <xf numFmtId="49" fontId="5" fillId="0" borderId="0" xfId="2082" applyNumberFormat="1" applyFont="1" applyFill="1" applyBorder="1" applyAlignment="1">
      <alignment horizontal="center"/>
    </xf>
    <xf numFmtId="0" fontId="10" fillId="0" borderId="0" xfId="2082" applyFont="1" applyFill="1" applyBorder="1" applyAlignment="1">
      <alignment vertical="center" wrapText="1"/>
    </xf>
    <xf numFmtId="0" fontId="10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 applyAlignment="1">
      <alignment horizontal="center" wrapText="1"/>
    </xf>
    <xf numFmtId="0" fontId="5" fillId="0" borderId="0" xfId="2082" applyFont="1" applyFill="1" applyBorder="1" applyAlignment="1">
      <alignment horizontal="center"/>
    </xf>
    <xf numFmtId="3" fontId="5" fillId="0" borderId="0" xfId="2082" applyNumberFormat="1" applyFont="1" applyFill="1" applyBorder="1" applyAlignment="1">
      <alignment horizontal="center"/>
    </xf>
    <xf numFmtId="0" fontId="12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/>
    <xf numFmtId="0" fontId="105" fillId="0" borderId="0" xfId="2082"/>
    <xf numFmtId="0" fontId="5" fillId="0" borderId="0" xfId="2082" applyFont="1" applyFill="1" applyAlignment="1">
      <alignment horizontal="center"/>
    </xf>
    <xf numFmtId="3" fontId="5" fillId="0" borderId="0" xfId="2082" applyNumberFormat="1" applyFont="1" applyFill="1" applyAlignment="1">
      <alignment horizontal="center"/>
    </xf>
    <xf numFmtId="49" fontId="5" fillId="0" borderId="0" xfId="2082" applyNumberFormat="1" applyFont="1" applyFill="1" applyAlignment="1">
      <alignment horizontal="center"/>
    </xf>
    <xf numFmtId="0" fontId="5" fillId="0" borderId="0" xfId="2082" applyFont="1" applyFill="1" applyAlignment="1">
      <alignment horizontal="center" wrapText="1"/>
    </xf>
    <xf numFmtId="0" fontId="5" fillId="0" borderId="0" xfId="2082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2082" applyFont="1" applyFill="1" applyAlignment="1">
      <alignment vertical="center" wrapText="1"/>
    </xf>
    <xf numFmtId="0" fontId="5" fillId="0" borderId="18" xfId="4" applyFont="1" applyFill="1" applyBorder="1" applyAlignment="1">
      <alignment horizontal="center" vertical="center" wrapText="1"/>
    </xf>
    <xf numFmtId="3" fontId="5" fillId="0" borderId="18" xfId="4" applyNumberFormat="1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center" vertical="center" wrapText="1"/>
    </xf>
    <xf numFmtId="49" fontId="5" fillId="58" borderId="18" xfId="2082" applyNumberFormat="1" applyFont="1" applyFill="1" applyBorder="1" applyAlignment="1">
      <alignment horizontal="center" vertical="center" wrapText="1"/>
    </xf>
    <xf numFmtId="0" fontId="5" fillId="58" borderId="18" xfId="2082" applyFont="1" applyFill="1" applyBorder="1" applyAlignment="1">
      <alignment horizontal="center" vertical="center" wrapText="1"/>
    </xf>
    <xf numFmtId="0" fontId="0" fillId="58" borderId="18" xfId="2082" applyFont="1" applyFill="1" applyBorder="1" applyAlignment="1">
      <alignment horizontal="center" vertical="center" wrapText="1"/>
    </xf>
    <xf numFmtId="0" fontId="5" fillId="58" borderId="0" xfId="2082" applyFont="1" applyFill="1" applyAlignment="1">
      <alignment vertical="center" wrapText="1"/>
    </xf>
    <xf numFmtId="0" fontId="5" fillId="58" borderId="0" xfId="4" applyFont="1" applyFill="1" applyAlignment="1">
      <alignment horizontal="center" vertical="center" wrapText="1"/>
    </xf>
    <xf numFmtId="49" fontId="0" fillId="0" borderId="18" xfId="4" applyNumberFormat="1" applyFont="1" applyFill="1" applyBorder="1" applyAlignment="1">
      <alignment horizontal="center" vertical="center"/>
    </xf>
    <xf numFmtId="0" fontId="0" fillId="0" borderId="18" xfId="4" applyFont="1" applyFill="1" applyBorder="1" applyAlignment="1">
      <alignment vertical="center" wrapText="1"/>
    </xf>
    <xf numFmtId="49" fontId="0" fillId="58" borderId="18" xfId="2082" applyNumberFormat="1" applyFont="1" applyFill="1" applyBorder="1" applyAlignment="1">
      <alignment horizontal="center" vertical="center" wrapText="1"/>
    </xf>
    <xf numFmtId="49" fontId="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vertical="center" wrapText="1"/>
    </xf>
    <xf numFmtId="3" fontId="5" fillId="59" borderId="18" xfId="2082" applyNumberFormat="1" applyFont="1" applyFill="1" applyBorder="1" applyAlignment="1">
      <alignment horizontal="center" vertical="center" wrapText="1"/>
    </xf>
    <xf numFmtId="0" fontId="0" fillId="58" borderId="39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3" fontId="5" fillId="0" borderId="0" xfId="4" applyNumberFormat="1" applyFont="1" applyFill="1" applyBorder="1" applyAlignment="1">
      <alignment horizontal="center" wrapText="1"/>
    </xf>
    <xf numFmtId="0" fontId="5" fillId="0" borderId="0" xfId="3" applyFont="1" applyFill="1" applyAlignment="1">
      <alignment vertical="top"/>
    </xf>
    <xf numFmtId="49" fontId="5" fillId="59" borderId="18" xfId="2082" applyNumberFormat="1" applyFont="1" applyFill="1" applyBorder="1" applyAlignment="1">
      <alignment horizontal="center" vertical="center" wrapText="1"/>
    </xf>
    <xf numFmtId="0" fontId="5" fillId="59" borderId="18" xfId="2082" applyFont="1" applyFill="1" applyBorder="1" applyAlignment="1">
      <alignment horizontal="center" vertical="center" wrapText="1"/>
    </xf>
    <xf numFmtId="3" fontId="1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horizontal="center" vertical="center" wrapText="1"/>
    </xf>
    <xf numFmtId="172" fontId="5" fillId="58" borderId="18" xfId="1379" applyFont="1" applyFill="1" applyBorder="1" applyAlignment="1">
      <alignment horizontal="center" vertical="center" wrapText="1"/>
    </xf>
    <xf numFmtId="0" fontId="0" fillId="58" borderId="43" xfId="0" applyFont="1" applyFill="1" applyBorder="1" applyAlignment="1">
      <alignment horizontal="center" vertical="center" wrapText="1"/>
    </xf>
    <xf numFmtId="172" fontId="0" fillId="59" borderId="18" xfId="1379" applyFont="1" applyFill="1" applyBorder="1" applyAlignment="1">
      <alignment horizontal="center" vertical="center" wrapText="1"/>
    </xf>
    <xf numFmtId="2" fontId="5" fillId="59" borderId="18" xfId="2082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5" fillId="0" borderId="18" xfId="4" applyFont="1" applyFill="1" applyBorder="1" applyAlignment="1">
      <alignment horizontal="center" vertical="center" wrapText="1"/>
    </xf>
    <xf numFmtId="49" fontId="111" fillId="0" borderId="7" xfId="4" applyNumberFormat="1" applyFont="1" applyFill="1" applyBorder="1" applyAlignment="1">
      <alignment horizontal="center" vertical="center" wrapText="1"/>
    </xf>
    <xf numFmtId="0" fontId="111" fillId="0" borderId="18" xfId="4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center" vertical="center" wrapText="1"/>
    </xf>
    <xf numFmtId="202" fontId="5" fillId="0" borderId="18" xfId="1379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horizontal="center" vertical="center" wrapText="1"/>
    </xf>
    <xf numFmtId="4" fontId="5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vertical="center" wrapText="1"/>
    </xf>
    <xf numFmtId="49" fontId="111" fillId="0" borderId="47" xfId="4" applyNumberFormat="1" applyFont="1" applyFill="1" applyBorder="1" applyAlignment="1">
      <alignment horizontal="center" vertical="center"/>
    </xf>
    <xf numFmtId="0" fontId="5" fillId="0" borderId="18" xfId="2084" applyFont="1" applyFill="1" applyBorder="1" applyAlignment="1">
      <alignment horizontal="center" vertical="center" wrapText="1"/>
    </xf>
    <xf numFmtId="172" fontId="5" fillId="0" borderId="18" xfId="4" applyNumberFormat="1" applyFont="1" applyFill="1" applyBorder="1" applyAlignment="1">
      <alignment vertical="center" wrapText="1"/>
    </xf>
    <xf numFmtId="0" fontId="0" fillId="0" borderId="18" xfId="2085" applyFont="1" applyFill="1" applyBorder="1" applyAlignment="1">
      <alignment vertical="center" wrapText="1"/>
    </xf>
    <xf numFmtId="4" fontId="10" fillId="0" borderId="18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center" vertical="center" wrapText="1"/>
    </xf>
    <xf numFmtId="202" fontId="5" fillId="0" borderId="0" xfId="4" applyNumberFormat="1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3" applyFont="1" applyFill="1" applyAlignment="1"/>
    <xf numFmtId="0" fontId="5" fillId="0" borderId="0" xfId="3" applyFont="1" applyFill="1" applyAlignment="1"/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3" applyFont="1" applyFill="1" applyAlignment="1">
      <alignment horizontal="left"/>
    </xf>
    <xf numFmtId="0" fontId="0" fillId="0" borderId="0" xfId="3" applyFont="1" applyFill="1" applyAlignment="1">
      <alignment horizontal="left" vertical="top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1" xfId="2082" applyFont="1" applyFill="1" applyBorder="1" applyAlignment="1">
      <alignment horizontal="center" vertical="center"/>
    </xf>
    <xf numFmtId="0" fontId="5" fillId="0" borderId="1" xfId="2082" applyFont="1" applyFill="1" applyBorder="1" applyAlignment="1">
      <alignment horizontal="center" vertical="center"/>
    </xf>
    <xf numFmtId="49" fontId="5" fillId="0" borderId="18" xfId="2082" applyNumberFormat="1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/>
    </xf>
    <xf numFmtId="0" fontId="5" fillId="0" borderId="33" xfId="2082" applyFont="1" applyFill="1" applyBorder="1" applyAlignment="1">
      <alignment horizontal="center" vertical="center" wrapText="1"/>
    </xf>
    <xf numFmtId="0" fontId="5" fillId="0" borderId="34" xfId="2082" applyFont="1" applyFill="1" applyBorder="1" applyAlignment="1">
      <alignment horizontal="center" vertical="center" wrapText="1"/>
    </xf>
    <xf numFmtId="0" fontId="5" fillId="0" borderId="35" xfId="2082" applyFont="1" applyFill="1" applyBorder="1" applyAlignment="1">
      <alignment horizontal="center" vertical="center" wrapText="1"/>
    </xf>
    <xf numFmtId="0" fontId="0" fillId="0" borderId="33" xfId="2082" applyFont="1" applyFill="1" applyBorder="1" applyAlignment="1">
      <alignment horizontal="center" vertical="center" wrapText="1"/>
    </xf>
    <xf numFmtId="0" fontId="5" fillId="0" borderId="18" xfId="2082" applyFont="1" applyBorder="1" applyAlignment="1">
      <alignment horizontal="center" vertical="center" wrapText="1"/>
    </xf>
    <xf numFmtId="0" fontId="11" fillId="0" borderId="6" xfId="2082" applyFont="1" applyBorder="1" applyAlignment="1">
      <alignment horizontal="left" vertical="center" wrapText="1"/>
    </xf>
    <xf numFmtId="0" fontId="11" fillId="0" borderId="0" xfId="2082" applyFont="1" applyBorder="1" applyAlignment="1">
      <alignment horizontal="left" vertical="center" wrapText="1"/>
    </xf>
    <xf numFmtId="0" fontId="5" fillId="0" borderId="0" xfId="2082" applyFont="1" applyFill="1" applyAlignment="1">
      <alignment horizontal="center"/>
    </xf>
    <xf numFmtId="0" fontId="9" fillId="0" borderId="0" xfId="2082" applyFont="1" applyBorder="1" applyAlignment="1">
      <alignment horizontal="left" vertical="center" wrapText="1"/>
    </xf>
    <xf numFmtId="0" fontId="9" fillId="0" borderId="0" xfId="2082" applyFont="1" applyBorder="1" applyAlignment="1">
      <alignment horizontal="left" vertical="center"/>
    </xf>
    <xf numFmtId="0" fontId="11" fillId="0" borderId="0" xfId="2082" applyFont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0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0" borderId="18" xfId="4" applyNumberFormat="1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/>
    </xf>
    <xf numFmtId="0" fontId="111" fillId="0" borderId="44" xfId="4" applyFont="1" applyFill="1" applyBorder="1" applyAlignment="1">
      <alignment horizontal="center" vertical="center" wrapText="1"/>
    </xf>
    <xf numFmtId="0" fontId="5" fillId="0" borderId="45" xfId="4" applyFont="1" applyFill="1" applyBorder="1" applyAlignment="1">
      <alignment horizontal="center" vertical="center" wrapText="1"/>
    </xf>
    <xf numFmtId="0" fontId="5" fillId="0" borderId="46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0" fillId="0" borderId="3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3" fontId="5" fillId="0" borderId="3" xfId="4" applyNumberFormat="1" applyFont="1" applyFill="1" applyBorder="1" applyAlignment="1">
      <alignment horizontal="center" wrapText="1"/>
    </xf>
    <xf numFmtId="0" fontId="5" fillId="0" borderId="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49" fontId="9" fillId="0" borderId="0" xfId="4" applyNumberFormat="1" applyFont="1" applyFill="1" applyBorder="1" applyAlignment="1">
      <alignment horizontal="left" vertical="center"/>
    </xf>
    <xf numFmtId="169" fontId="9" fillId="0" borderId="2" xfId="4" applyNumberFormat="1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201" fontId="0" fillId="0" borderId="3" xfId="4" applyNumberFormat="1" applyFont="1" applyFill="1" applyBorder="1" applyAlignment="1">
      <alignment horizontal="center"/>
    </xf>
    <xf numFmtId="201" fontId="5" fillId="0" borderId="5" xfId="4" applyNumberFormat="1" applyFont="1" applyFill="1" applyBorder="1" applyAlignment="1">
      <alignment horizontal="center"/>
    </xf>
    <xf numFmtId="0" fontId="0" fillId="0" borderId="3" xfId="4" applyFont="1" applyFill="1" applyBorder="1" applyAlignment="1">
      <alignment horizontal="center" wrapText="1"/>
    </xf>
    <xf numFmtId="3" fontId="0" fillId="0" borderId="3" xfId="4" applyNumberFormat="1" applyFont="1" applyFill="1" applyBorder="1" applyAlignment="1">
      <alignment horizontal="center" wrapText="1"/>
    </xf>
    <xf numFmtId="0" fontId="16" fillId="0" borderId="0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4" fontId="0" fillId="0" borderId="3" xfId="4" applyNumberFormat="1" applyFont="1" applyFill="1" applyBorder="1" applyAlignment="1">
      <alignment horizontal="center"/>
    </xf>
  </cellXfs>
  <cellStyles count="2086">
    <cellStyle name=" 1" xfId="6"/>
    <cellStyle name="%" xfId="7"/>
    <cellStyle name="%_Inputs" xfId="8"/>
    <cellStyle name="%_Inputs (const)" xfId="9"/>
    <cellStyle name="%_Inputs Co" xfId="10"/>
    <cellStyle name="_07. расчет тарифа 2007 от 23.08.06 для аудиторов" xfId="11"/>
    <cellStyle name="_4 1  2011-2015 в формате Минэнерго (2)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RAB с 2010 года" xfId="19"/>
    <cellStyle name="_Агафонов ЛИЗИНГ 19 сентября" xfId="20"/>
    <cellStyle name="_Анализ_231207-3 (2)" xfId="21"/>
    <cellStyle name="_АТФ_2011-2015_240510" xfId="22"/>
    <cellStyle name="_ВО ОП ТЭС-ОТ- 2007" xfId="23"/>
    <cellStyle name="_ВФ ОАО ТЭС-ОТ- 2009" xfId="24"/>
    <cellStyle name="_выручка по присоединениям2" xfId="25"/>
    <cellStyle name="_выручка по присоединениям2 2" xfId="26"/>
    <cellStyle name="_Договор аренды ЯЭ с разбивкой" xfId="27"/>
    <cellStyle name="_Заявка Тестова  СКОРРЕКТИРОВАННАЯ" xfId="28"/>
    <cellStyle name="_Инвест программа" xfId="29"/>
    <cellStyle name="_ИНФОРМАЦИЯ ПО ДОГОВОРАМ ЛИЗИНГА" xfId="30"/>
    <cellStyle name="_ИНФОРМАЦИЯ ПО ДОГОВОРАМ ЛИЗИНГА 19 мая" xfId="31"/>
    <cellStyle name="_ИНФОРМАЦИЯ ПО ДОГОВОРАМ ЛИЗИНГА 27.04.071" xfId="32"/>
    <cellStyle name="_ИНФОРМАЦИЯ ПО ДОГОВОРАМ ЛИЗИНГА1" xfId="33"/>
    <cellStyle name="_Исходные данные для модели" xfId="34"/>
    <cellStyle name="_Исходные данные для модели 2" xfId="35"/>
    <cellStyle name="_Книга1" xfId="36"/>
    <cellStyle name="_Книга1_Копия АРМ_БП_РСК_V10 0_20100213" xfId="37"/>
    <cellStyle name="_Копия Программа первоочередных мер_(правка 18 05 06 Усаров_2А_3)" xfId="38"/>
    <cellStyle name="_Копия Свод все сети+" xfId="39"/>
    <cellStyle name="_Копия формы для ФСК" xfId="40"/>
    <cellStyle name="_ЛИЗИНГ" xfId="41"/>
    <cellStyle name="_ЛИЗИНГ Агафонов 15.01.08" xfId="42"/>
    <cellStyle name="_Лизинг справка по забалансу 3 апрель" xfId="43"/>
    <cellStyle name="_Макет_Итоговый лист по анализу ИПР" xfId="44"/>
    <cellStyle name="_МОДЕЛЬ_1 (2)" xfId="45"/>
    <cellStyle name="_МОДЕЛЬ_1 (2)_BALANCE.WARM.2011YEAR.NEW.UPDATE.SCHEME" xfId="46"/>
    <cellStyle name="_МОДЕЛЬ_1 (2)_UPDATE.BALANCE.WARM.2011YEAR.TO.1.1" xfId="47"/>
    <cellStyle name="_Модель_2.1" xfId="48"/>
    <cellStyle name="_МОЭСК" xfId="49"/>
    <cellStyle name="_НВВ 2009 постатейно свод по филиалам_09_02_09" xfId="50"/>
    <cellStyle name="_НВВ 2009 постатейно свод по филиалам_09_02_09 2" xfId="51"/>
    <cellStyle name="_НВВ 2009 постатейно свод по филиалам_для Валентина" xfId="52"/>
    <cellStyle name="_НВВ 2009 постатейно свод по филиалам_для Валентина 2" xfId="53"/>
    <cellStyle name="_ОКС - программа кап.стройки" xfId="54"/>
    <cellStyle name="_Омск" xfId="55"/>
    <cellStyle name="_Омск 2" xfId="56"/>
    <cellStyle name="_ОТ ИД 2009" xfId="57"/>
    <cellStyle name="_пр 5 тариф RAB" xfId="58"/>
    <cellStyle name="_пр 5 тариф RAB_BALANCE.WARM.2011YEAR.NEW.UPDATE.SCHEME" xfId="59"/>
    <cellStyle name="_пр 5 тариф RAB_UPDATE.BALANCE.WARM.2011YEAR.TO.1.1" xfId="60"/>
    <cellStyle name="_Предожение _ДБП_2009 г ( согласованные БП)  (2)" xfId="61"/>
    <cellStyle name="_Предожение _ДБП_2009 г ( согласованные БП)  (2) 2" xfId="62"/>
    <cellStyle name="_Приложение МТС-3-КС" xfId="63"/>
    <cellStyle name="_Приложение МТС-3-КС 2" xfId="64"/>
    <cellStyle name="_Приложение-МТС--2-1" xfId="65"/>
    <cellStyle name="_Приложение-МТС--2-1 2" xfId="66"/>
    <cellStyle name="_Расчет RAB_22072008" xfId="67"/>
    <cellStyle name="_Расчет RAB_22072008_BALANCE.WARM.2011YEAR.NEW.UPDATE.SCHEME" xfId="68"/>
    <cellStyle name="_Расчет RAB_22072008_UPDATE.BALANCE.WARM.2011YEAR.TO.1.1" xfId="69"/>
    <cellStyle name="_Расчет RAB_Лен и МОЭСК_с 2010 года_14.04.2009_со сглаж_version 3.0_без ФСК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UPDATE.BALANCE.WARM.2011YEAR.TO.1.1" xfId="72"/>
    <cellStyle name="_Расчет амортизации-ОТПРАВКА" xfId="73"/>
    <cellStyle name="_Свод по ИПР (2)" xfId="74"/>
    <cellStyle name="_Свод по ИПР (2) 2" xfId="75"/>
    <cellStyle name="_смета расходов по версии ФСТ от 26.09.06 - Звержанская" xfId="76"/>
    <cellStyle name="_СМЕТЫ 2005 2006 2007" xfId="77"/>
    <cellStyle name="_Справка по забалансу по лизингу" xfId="78"/>
    <cellStyle name="_счета 2008 оплаченные в 2007г " xfId="79"/>
    <cellStyle name="_таблицы для расчетов28-04-08_2006-2009_прибыль корр_по ИА" xfId="80"/>
    <cellStyle name="_таблицы для расчетов28-04-08_2006-2009_прибыль корр_по ИА 2" xfId="81"/>
    <cellStyle name="_таблицы для расчетов28-04-08_2006-2009с ИА" xfId="82"/>
    <cellStyle name="_таблицы для расчетов28-04-08_2006-2009с ИА 2" xfId="83"/>
    <cellStyle name="_Фина план на 2007 год (ФО)" xfId="84"/>
    <cellStyle name="_Форма 6  РТК.xls(отчет по Адр пр. ЛО)" xfId="85"/>
    <cellStyle name="_Форма 6  РТК.xls(отчет по Адр пр. ЛО) 2" xfId="86"/>
    <cellStyle name="_Формат разбивки по МРСК_РСК" xfId="87"/>
    <cellStyle name="_Формат разбивки по МРСК_РСК 2" xfId="88"/>
    <cellStyle name="_Формат_для Согласования" xfId="89"/>
    <cellStyle name="_Формат_для Согласования 2" xfId="90"/>
    <cellStyle name="_ФП К" xfId="91"/>
    <cellStyle name="_ФП К_к ФСТ" xfId="92"/>
    <cellStyle name="_ФСТ-2007-отправка-сентябрь ИСТОЧНИКИ" xfId="93"/>
    <cellStyle name="_экон.форм-т ВО 1 с разбивкой" xfId="94"/>
    <cellStyle name="”€ќђќ‘ћ‚›‰" xfId="95"/>
    <cellStyle name="”€љ‘€ђћ‚ђќќ›‰" xfId="96"/>
    <cellStyle name="”ќђќ‘ћ‚›‰" xfId="97"/>
    <cellStyle name="”ќђќ‘ћ‚›‰ 2" xfId="98"/>
    <cellStyle name="”љ‘ђћ‚ђќќ›‰" xfId="99"/>
    <cellStyle name="”љ‘ђћ‚ђќќ›‰ 2" xfId="100"/>
    <cellStyle name="„…ќ…†ќ›‰" xfId="101"/>
    <cellStyle name="„…ќ…†ќ›‰ 2" xfId="102"/>
    <cellStyle name="€’ћѓћ‚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20% - Accent1" xfId="110"/>
    <cellStyle name="20% - Accent1 2" xfId="111"/>
    <cellStyle name="20% - Accent1_BALANCE.WARM.2011YEAR.NEW.UPDATE.SCHEME" xfId="112"/>
    <cellStyle name="20% - Accent2" xfId="113"/>
    <cellStyle name="20% - Accent2 2" xfId="114"/>
    <cellStyle name="20% - Accent2_BALANCE.WARM.2011YEAR.NEW.UPDATE.SCHEME" xfId="115"/>
    <cellStyle name="20% - Accent3" xfId="116"/>
    <cellStyle name="20% - Accent3 2" xfId="117"/>
    <cellStyle name="20% - Accent3_BALANCE.WARM.2011YEAR.NEW.UPDATE.SCHEME" xfId="118"/>
    <cellStyle name="20% - Accent4" xfId="119"/>
    <cellStyle name="20% - Accent4 2" xfId="120"/>
    <cellStyle name="20% - Accent4_BALANCE.WARM.2011YEAR.NEW.UPDATE.SCHEME" xfId="121"/>
    <cellStyle name="20% - Accent5" xfId="122"/>
    <cellStyle name="20% - Accent5 2" xfId="123"/>
    <cellStyle name="20% - Accent5_BALANCE.WARM.2011YEAR.NEW.UPDATE.SCHEME" xfId="124"/>
    <cellStyle name="20% - Accent6" xfId="125"/>
    <cellStyle name="20% - Accent6 2" xfId="126"/>
    <cellStyle name="20% - Accent6_BALANCE.WARM.2011YEAR.NEW.UPDATE.SCHEME" xfId="127"/>
    <cellStyle name="20% - Акцент1 10" xfId="128"/>
    <cellStyle name="20% - Акцент1 2" xfId="129"/>
    <cellStyle name="20% - Акцент1 2 2" xfId="130"/>
    <cellStyle name="20% - Акцент1 2_BALANCE.WARM.2011YEAR.NEW.UPDATE.SCHEME" xfId="131"/>
    <cellStyle name="20% - Акцент1 3" xfId="132"/>
    <cellStyle name="20% - Акцент1 3 2" xfId="133"/>
    <cellStyle name="20% - Акцент1 3_BALANCE.WARM.2011YEAR.NEW.UPDATE.SCHEME" xfId="134"/>
    <cellStyle name="20% - Акцент1 4" xfId="135"/>
    <cellStyle name="20% - Акцент1 4 2" xfId="136"/>
    <cellStyle name="20% - Акцент1 4_BALANCE.WARM.2011YEAR.NEW.UPDATE.SCHEME" xfId="137"/>
    <cellStyle name="20% - Акцент1 5" xfId="138"/>
    <cellStyle name="20% - Акцент1 5 2" xfId="139"/>
    <cellStyle name="20% - Акцент1 5_BALANCE.WARM.2011YEAR.NEW.UPDATE.SCHEME" xfId="140"/>
    <cellStyle name="20% - Акцент1 6" xfId="141"/>
    <cellStyle name="20% - Акцент1 6 2" xfId="142"/>
    <cellStyle name="20% - Акцент1 6_BALANCE.WARM.2011YEAR.NEW.UPDATE.SCHEME" xfId="143"/>
    <cellStyle name="20% - Акцент1 7" xfId="144"/>
    <cellStyle name="20% - Акцент1 7 2" xfId="145"/>
    <cellStyle name="20% - Акцент1 7_BALANCE.WARM.2011YEAR.NEW.UPDATE.SCHEME" xfId="146"/>
    <cellStyle name="20% - Акцент1 8" xfId="147"/>
    <cellStyle name="20% - Акцент1 8 2" xfId="148"/>
    <cellStyle name="20% - Акцент1 8_BALANCE.WARM.2011YEAR.NEW.UPDATE.SCHEME" xfId="149"/>
    <cellStyle name="20% - Акцент1 9" xfId="150"/>
    <cellStyle name="20% - Акцент1 9 2" xfId="151"/>
    <cellStyle name="20% - Акцент1 9_BALANCE.WARM.2011YEAR.NEW.UPDATE.SCHEME" xfId="152"/>
    <cellStyle name="20% - Акцент2 10" xfId="153"/>
    <cellStyle name="20% - Акцент2 2" xfId="154"/>
    <cellStyle name="20% - Акцент2 2 2" xfId="155"/>
    <cellStyle name="20% - Акцент2 2_BALANCE.WARM.2011YEAR.NEW.UPDATE.SCHEME" xfId="156"/>
    <cellStyle name="20% - Акцент2 3" xfId="157"/>
    <cellStyle name="20% - Акцент2 3 2" xfId="158"/>
    <cellStyle name="20% - Акцент2 3_BALANCE.WARM.2011YEAR.NEW.UPDATE.SCHEME" xfId="159"/>
    <cellStyle name="20% - Акцент2 4" xfId="160"/>
    <cellStyle name="20% - Акцент2 4 2" xfId="161"/>
    <cellStyle name="20% - Акцент2 4_BALANCE.WARM.2011YEAR.NEW.UPDATE.SCHEME" xfId="162"/>
    <cellStyle name="20% - Акцент2 5" xfId="163"/>
    <cellStyle name="20% - Акцент2 5 2" xfId="164"/>
    <cellStyle name="20% - Акцент2 5_BALANCE.WARM.2011YEAR.NEW.UPDATE.SCHEME" xfId="165"/>
    <cellStyle name="20% - Акцент2 6" xfId="166"/>
    <cellStyle name="20% - Акцент2 6 2" xfId="167"/>
    <cellStyle name="20% - Акцент2 6_BALANCE.WARM.2011YEAR.NEW.UPDATE.SCHEME" xfId="168"/>
    <cellStyle name="20% - Акцент2 7" xfId="169"/>
    <cellStyle name="20% - Акцент2 7 2" xfId="170"/>
    <cellStyle name="20% - Акцент2 7_BALANCE.WARM.2011YEAR.NEW.UPDATE.SCHEME" xfId="171"/>
    <cellStyle name="20% - Акцент2 8" xfId="172"/>
    <cellStyle name="20% - Акцент2 8 2" xfId="173"/>
    <cellStyle name="20% - Акцент2 8_BALANCE.WARM.2011YEAR.NEW.UPDATE.SCHEME" xfId="174"/>
    <cellStyle name="20% - Акцент2 9" xfId="175"/>
    <cellStyle name="20% - Акцент2 9 2" xfId="176"/>
    <cellStyle name="20% - Акцент2 9_BALANCE.WARM.2011YEAR.NEW.UPDATE.SCHEME" xfId="177"/>
    <cellStyle name="20% - Акцент3 10" xfId="178"/>
    <cellStyle name="20% - Акцент3 2" xfId="179"/>
    <cellStyle name="20% - Акцент3 2 2" xfId="180"/>
    <cellStyle name="20% - Акцент3 2_BALANCE.WARM.2011YEAR.NEW.UPDATE.SCHEME" xfId="181"/>
    <cellStyle name="20% - Акцент3 3" xfId="182"/>
    <cellStyle name="20% - Акцент3 3 2" xfId="183"/>
    <cellStyle name="20% - Акцент3 3_BALANCE.WARM.2011YEAR.NEW.UPDATE.SCHEME" xfId="184"/>
    <cellStyle name="20% - Акцент3 4" xfId="185"/>
    <cellStyle name="20% - Акцент3 4 2" xfId="186"/>
    <cellStyle name="20% - Акцент3 4_BALANCE.WARM.2011YEAR.NEW.UPDATE.SCHEME" xfId="187"/>
    <cellStyle name="20% - Акцент3 5" xfId="188"/>
    <cellStyle name="20% - Акцент3 5 2" xfId="189"/>
    <cellStyle name="20% - Акцент3 5_BALANCE.WARM.2011YEAR.NEW.UPDATE.SCHEME" xfId="190"/>
    <cellStyle name="20% - Акцент3 6" xfId="191"/>
    <cellStyle name="20% - Акцент3 6 2" xfId="192"/>
    <cellStyle name="20% - Акцент3 6_BALANCE.WARM.2011YEAR.NEW.UPDATE.SCHEME" xfId="193"/>
    <cellStyle name="20% - Акцент3 7" xfId="194"/>
    <cellStyle name="20% - Акцент3 7 2" xfId="195"/>
    <cellStyle name="20% - Акцент3 7_BALANCE.WARM.2011YEAR.NEW.UPDATE.SCHEME" xfId="196"/>
    <cellStyle name="20% - Акцент3 8" xfId="197"/>
    <cellStyle name="20% - Акцент3 8 2" xfId="198"/>
    <cellStyle name="20% - Акцент3 8_BALANCE.WARM.2011YEAR.NEW.UPDATE.SCHEME" xfId="199"/>
    <cellStyle name="20% - Акцент3 9" xfId="200"/>
    <cellStyle name="20% - Акцент3 9 2" xfId="201"/>
    <cellStyle name="20% - Акцент3 9_BALANCE.WARM.2011YEAR.NEW.UPDATE.SCHEME" xfId="202"/>
    <cellStyle name="20% - Акцент4 10" xfId="203"/>
    <cellStyle name="20% - Акцент4 2" xfId="204"/>
    <cellStyle name="20% - Акцент4 2 2" xfId="205"/>
    <cellStyle name="20% - Акцент4 2_BALANCE.WARM.2011YEAR.NEW.UPDATE.SCHEME" xfId="206"/>
    <cellStyle name="20% - Акцент4 3" xfId="207"/>
    <cellStyle name="20% - Акцент4 3 2" xfId="208"/>
    <cellStyle name="20% - Акцент4 3_BALANCE.WARM.2011YEAR.NEW.UPDATE.SCHEME" xfId="209"/>
    <cellStyle name="20% - Акцент4 4" xfId="210"/>
    <cellStyle name="20% - Акцент4 4 2" xfId="211"/>
    <cellStyle name="20% - Акцент4 4_BALANCE.WARM.2011YEAR.NEW.UPDATE.SCHEME" xfId="212"/>
    <cellStyle name="20% - Акцент4 5" xfId="213"/>
    <cellStyle name="20% - Акцент4 5 2" xfId="214"/>
    <cellStyle name="20% - Акцент4 5_BALANCE.WARM.2011YEAR.NEW.UPDATE.SCHEME" xfId="215"/>
    <cellStyle name="20% - Акцент4 6" xfId="216"/>
    <cellStyle name="20% - Акцент4 6 2" xfId="217"/>
    <cellStyle name="20% - Акцент4 6_BALANCE.WARM.2011YEAR.NEW.UPDATE.SCHEME" xfId="218"/>
    <cellStyle name="20% - Акцент4 7" xfId="219"/>
    <cellStyle name="20% - Акцент4 7 2" xfId="220"/>
    <cellStyle name="20% - Акцент4 7_BALANCE.WARM.2011YEAR.NEW.UPDATE.SCHEME" xfId="221"/>
    <cellStyle name="20% - Акцент4 8" xfId="222"/>
    <cellStyle name="20% - Акцент4 8 2" xfId="223"/>
    <cellStyle name="20% - Акцент4 8_BALANCE.WARM.2011YEAR.NEW.UPDATE.SCHEME" xfId="224"/>
    <cellStyle name="20% - Акцент4 9" xfId="225"/>
    <cellStyle name="20% - Акцент4 9 2" xfId="226"/>
    <cellStyle name="20% - Акцент4 9_BALANCE.WARM.2011YEAR.NEW.UPDATE.SCHEME" xfId="227"/>
    <cellStyle name="20% - Акцент5 10" xfId="228"/>
    <cellStyle name="20% - Акцент5 2" xfId="229"/>
    <cellStyle name="20% - Акцент5 2 2" xfId="230"/>
    <cellStyle name="20% - Акцент5 2_BALANCE.WARM.2011YEAR.NEW.UPDATE.SCHEME" xfId="231"/>
    <cellStyle name="20% - Акцент5 3" xfId="232"/>
    <cellStyle name="20% - Акцент5 3 2" xfId="233"/>
    <cellStyle name="20% - Акцент5 3_BALANCE.WARM.2011YEAR.NEW.UPDATE.SCHEME" xfId="234"/>
    <cellStyle name="20% - Акцент5 4" xfId="235"/>
    <cellStyle name="20% - Акцент5 4 2" xfId="236"/>
    <cellStyle name="20% - Акцент5 4_BALANCE.WARM.2011YEAR.NEW.UPDATE.SCHEME" xfId="237"/>
    <cellStyle name="20% - Акцент5 5" xfId="238"/>
    <cellStyle name="20% - Акцент5 5 2" xfId="239"/>
    <cellStyle name="20% - Акцент5 5_BALANCE.WARM.2011YEAR.NEW.UPDATE.SCHEME" xfId="240"/>
    <cellStyle name="20% - Акцент5 6" xfId="241"/>
    <cellStyle name="20% - Акцент5 6 2" xfId="242"/>
    <cellStyle name="20% - Акцент5 6_BALANCE.WARM.2011YEAR.NEW.UPDATE.SCHEME" xfId="243"/>
    <cellStyle name="20% - Акцент5 7" xfId="244"/>
    <cellStyle name="20% - Акцент5 7 2" xfId="245"/>
    <cellStyle name="20% - Акцент5 7_BALANCE.WARM.2011YEAR.NEW.UPDATE.SCHEME" xfId="246"/>
    <cellStyle name="20% - Акцент5 8" xfId="247"/>
    <cellStyle name="20% - Акцент5 8 2" xfId="248"/>
    <cellStyle name="20% - Акцент5 8_BALANCE.WARM.2011YEAR.NEW.UPDATE.SCHEME" xfId="249"/>
    <cellStyle name="20% - Акцент5 9" xfId="250"/>
    <cellStyle name="20% - Акцент5 9 2" xfId="251"/>
    <cellStyle name="20% - Акцент5 9_BALANCE.WARM.2011YEAR.NEW.UPDATE.SCHEME" xfId="252"/>
    <cellStyle name="20% - Акцент6 10" xfId="253"/>
    <cellStyle name="20% - Акцент6 2" xfId="254"/>
    <cellStyle name="20% - Акцент6 2 2" xfId="255"/>
    <cellStyle name="20% - Акцент6 2_BALANCE.WARM.2011YEAR.NEW.UPDATE.SCHEME" xfId="256"/>
    <cellStyle name="20% - Акцент6 3" xfId="257"/>
    <cellStyle name="20% - Акцент6 3 2" xfId="258"/>
    <cellStyle name="20% - Акцент6 3_BALANCE.WARM.2011YEAR.NEW.UPDATE.SCHEME" xfId="259"/>
    <cellStyle name="20% - Акцент6 4" xfId="260"/>
    <cellStyle name="20% - Акцент6 4 2" xfId="261"/>
    <cellStyle name="20% - Акцент6 4_BALANCE.WARM.2011YEAR.NEW.UPDATE.SCHEME" xfId="262"/>
    <cellStyle name="20% - Акцент6 5" xfId="263"/>
    <cellStyle name="20% - Акцент6 5 2" xfId="264"/>
    <cellStyle name="20% - Акцент6 5_BALANCE.WARM.2011YEAR.NEW.UPDATE.SCHEME" xfId="265"/>
    <cellStyle name="20% - Акцент6 6" xfId="266"/>
    <cellStyle name="20% - Акцент6 6 2" xfId="267"/>
    <cellStyle name="20% - Акцент6 6_BALANCE.WARM.2011YEAR.NEW.UPDATE.SCHEME" xfId="268"/>
    <cellStyle name="20% - Акцент6 7" xfId="269"/>
    <cellStyle name="20% - Акцент6 7 2" xfId="270"/>
    <cellStyle name="20% - Акцент6 7_BALANCE.WARM.2011YEAR.NEW.UPDATE.SCHEME" xfId="271"/>
    <cellStyle name="20% - Акцент6 8" xfId="272"/>
    <cellStyle name="20% - Акцент6 8 2" xfId="273"/>
    <cellStyle name="20% - Акцент6 8_BALANCE.WARM.2011YEAR.NEW.UPDATE.SCHEME" xfId="274"/>
    <cellStyle name="20% - Акцент6 9" xfId="275"/>
    <cellStyle name="20% - Акцент6 9 2" xfId="276"/>
    <cellStyle name="20% - Акцент6 9_BALANCE.WARM.2011YEAR.NEW.UPDATE.SCHEME" xfId="277"/>
    <cellStyle name="40% - Accent1" xfId="278"/>
    <cellStyle name="40% - Accent1 2" xfId="279"/>
    <cellStyle name="40% - Accent1_BALANCE.WARM.2011YEAR.NEW.UPDATE.SCHEME" xfId="280"/>
    <cellStyle name="40% - Accent2" xfId="281"/>
    <cellStyle name="40% - Accent2 2" xfId="282"/>
    <cellStyle name="40% - Accent2_BALANCE.WARM.2011YEAR.NEW.UPDATE.SCHEME" xfId="283"/>
    <cellStyle name="40% - Accent3" xfId="284"/>
    <cellStyle name="40% - Accent3 2" xfId="285"/>
    <cellStyle name="40% - Accent3_BALANCE.WARM.2011YEAR.NEW.UPDATE.SCHEME" xfId="286"/>
    <cellStyle name="40% - Accent4" xfId="287"/>
    <cellStyle name="40% - Accent4 2" xfId="288"/>
    <cellStyle name="40% - Accent4_BALANCE.WARM.2011YEAR.NEW.UPDATE.SCHEME" xfId="289"/>
    <cellStyle name="40% - Accent5" xfId="290"/>
    <cellStyle name="40% - Accent5 2" xfId="291"/>
    <cellStyle name="40% - Accent5_BALANCE.WARM.2011YEAR.NEW.UPDATE.SCHEME" xfId="292"/>
    <cellStyle name="40% - Accent6" xfId="293"/>
    <cellStyle name="40% - Accent6 2" xfId="294"/>
    <cellStyle name="40% - Accent6_BALANCE.WARM.2011YEAR.NEW.UPDATE.SCHEME" xfId="295"/>
    <cellStyle name="40% - Акцент1 10" xfId="296"/>
    <cellStyle name="40% - Акцент1 2" xfId="297"/>
    <cellStyle name="40% - Акцент1 2 2" xfId="298"/>
    <cellStyle name="40% - Акцент1 2_BALANCE.WARM.2011YEAR.NEW.UPDATE.SCHEME" xfId="299"/>
    <cellStyle name="40% - Акцент1 3" xfId="300"/>
    <cellStyle name="40% - Акцент1 3 2" xfId="301"/>
    <cellStyle name="40% - Акцент1 3_BALANCE.WARM.2011YEAR.NEW.UPDATE.SCHEME" xfId="302"/>
    <cellStyle name="40% - Акцент1 4" xfId="303"/>
    <cellStyle name="40% - Акцент1 4 2" xfId="304"/>
    <cellStyle name="40% - Акцент1 4_BALANCE.WARM.2011YEAR.NEW.UPDATE.SCHEME" xfId="305"/>
    <cellStyle name="40% - Акцент1 5" xfId="306"/>
    <cellStyle name="40% - Акцент1 5 2" xfId="307"/>
    <cellStyle name="40% - Акцент1 5_BALANCE.WARM.2011YEAR.NEW.UPDATE.SCHEME" xfId="308"/>
    <cellStyle name="40% - Акцент1 6" xfId="309"/>
    <cellStyle name="40% - Акцент1 6 2" xfId="310"/>
    <cellStyle name="40% - Акцент1 6_BALANCE.WARM.2011YEAR.NEW.UPDATE.SCHEME" xfId="311"/>
    <cellStyle name="40% - Акцент1 7" xfId="312"/>
    <cellStyle name="40% - Акцент1 7 2" xfId="313"/>
    <cellStyle name="40% - Акцент1 7_BALANCE.WARM.2011YEAR.NEW.UPDATE.SCHEME" xfId="314"/>
    <cellStyle name="40% - Акцент1 8" xfId="315"/>
    <cellStyle name="40% - Акцент1 8 2" xfId="316"/>
    <cellStyle name="40% - Акцент1 8_BALANCE.WARM.2011YEAR.NEW.UPDATE.SCHEME" xfId="317"/>
    <cellStyle name="40% - Акцент1 9" xfId="318"/>
    <cellStyle name="40% - Акцент1 9 2" xfId="319"/>
    <cellStyle name="40% - Акцент1 9_BALANCE.WARM.2011YEAR.NEW.UPDATE.SCHEME" xfId="320"/>
    <cellStyle name="40% - Акцент2 10" xfId="321"/>
    <cellStyle name="40% - Акцент2 2" xfId="322"/>
    <cellStyle name="40% - Акцент2 2 2" xfId="323"/>
    <cellStyle name="40% - Акцент2 2_BALANCE.WARM.2011YEAR.NEW.UPDATE.SCHEME" xfId="324"/>
    <cellStyle name="40% - Акцент2 3" xfId="325"/>
    <cellStyle name="40% - Акцент2 3 2" xfId="326"/>
    <cellStyle name="40% - Акцент2 3_BALANCE.WARM.2011YEAR.NEW.UPDATE.SCHEME" xfId="327"/>
    <cellStyle name="40% - Акцент2 4" xfId="328"/>
    <cellStyle name="40% - Акцент2 4 2" xfId="329"/>
    <cellStyle name="40% - Акцент2 4_BALANCE.WARM.2011YEAR.NEW.UPDATE.SCHEME" xfId="330"/>
    <cellStyle name="40% - Акцент2 5" xfId="331"/>
    <cellStyle name="40% - Акцент2 5 2" xfId="332"/>
    <cellStyle name="40% - Акцент2 5_BALANCE.WARM.2011YEAR.NEW.UPDATE.SCHEME" xfId="333"/>
    <cellStyle name="40% - Акцент2 6" xfId="334"/>
    <cellStyle name="40% - Акцент2 6 2" xfId="335"/>
    <cellStyle name="40% - Акцент2 6_BALANCE.WARM.2011YEAR.NEW.UPDATE.SCHEME" xfId="336"/>
    <cellStyle name="40% - Акцент2 7" xfId="337"/>
    <cellStyle name="40% - Акцент2 7 2" xfId="338"/>
    <cellStyle name="40% - Акцент2 7_BALANCE.WARM.2011YEAR.NEW.UPDATE.SCHEME" xfId="339"/>
    <cellStyle name="40% - Акцент2 8" xfId="340"/>
    <cellStyle name="40% - Акцент2 8 2" xfId="341"/>
    <cellStyle name="40% - Акцент2 8_BALANCE.WARM.2011YEAR.NEW.UPDATE.SCHEME" xfId="342"/>
    <cellStyle name="40% - Акцент2 9" xfId="343"/>
    <cellStyle name="40% - Акцент2 9 2" xfId="344"/>
    <cellStyle name="40% - Акцент2 9_BALANCE.WARM.2011YEAR.NEW.UPDATE.SCHEME" xfId="345"/>
    <cellStyle name="40% - Акцент3 10" xfId="346"/>
    <cellStyle name="40% - Акцент3 2" xfId="347"/>
    <cellStyle name="40% - Акцент3 2 2" xfId="348"/>
    <cellStyle name="40% - Акцент3 2_BALANCE.WARM.2011YEAR.NEW.UPDATE.SCHEME" xfId="349"/>
    <cellStyle name="40% - Акцент3 3" xfId="350"/>
    <cellStyle name="40% - Акцент3 3 2" xfId="351"/>
    <cellStyle name="40% - Акцент3 3_BALANCE.WARM.2011YEAR.NEW.UPDATE.SCHEME" xfId="352"/>
    <cellStyle name="40% - Акцент3 4" xfId="353"/>
    <cellStyle name="40% - Акцент3 4 2" xfId="354"/>
    <cellStyle name="40% - Акцент3 4_BALANCE.WARM.2011YEAR.NEW.UPDATE.SCHEME" xfId="355"/>
    <cellStyle name="40% - Акцент3 5" xfId="356"/>
    <cellStyle name="40% - Акцент3 5 2" xfId="357"/>
    <cellStyle name="40% - Акцент3 5_BALANCE.WARM.2011YEAR.NEW.UPDATE.SCHEME" xfId="358"/>
    <cellStyle name="40% - Акцент3 6" xfId="359"/>
    <cellStyle name="40% - Акцент3 6 2" xfId="360"/>
    <cellStyle name="40% - Акцент3 6_BALANCE.WARM.2011YEAR.NEW.UPDATE.SCHEME" xfId="361"/>
    <cellStyle name="40% - Акцент3 7" xfId="362"/>
    <cellStyle name="40% - Акцент3 7 2" xfId="363"/>
    <cellStyle name="40% - Акцент3 7_BALANCE.WARM.2011YEAR.NEW.UPDATE.SCHEME" xfId="364"/>
    <cellStyle name="40% - Акцент3 8" xfId="365"/>
    <cellStyle name="40% - Акцент3 8 2" xfId="366"/>
    <cellStyle name="40% - Акцент3 8_BALANCE.WARM.2011YEAR.NEW.UPDATE.SCHEME" xfId="367"/>
    <cellStyle name="40% - Акцент3 9" xfId="368"/>
    <cellStyle name="40% - Акцент3 9 2" xfId="369"/>
    <cellStyle name="40% - Акцент3 9_BALANCE.WARM.2011YEAR.NEW.UPDATE.SCHEME" xfId="370"/>
    <cellStyle name="40% - Акцент4 10" xfId="371"/>
    <cellStyle name="40% - Акцент4 2" xfId="372"/>
    <cellStyle name="40% - Акцент4 2 2" xfId="373"/>
    <cellStyle name="40% - Акцент4 2_BALANCE.WARM.2011YEAR.NEW.UPDATE.SCHEME" xfId="374"/>
    <cellStyle name="40% - Акцент4 3" xfId="375"/>
    <cellStyle name="40% - Акцент4 3 2" xfId="376"/>
    <cellStyle name="40% - Акцент4 3_BALANCE.WARM.2011YEAR.NEW.UPDATE.SCHEME" xfId="377"/>
    <cellStyle name="40% - Акцент4 4" xfId="378"/>
    <cellStyle name="40% - Акцент4 4 2" xfId="379"/>
    <cellStyle name="40% - Акцент4 4_BALANCE.WARM.2011YEAR.NEW.UPDATE.SCHEME" xfId="380"/>
    <cellStyle name="40% - Акцент4 5" xfId="381"/>
    <cellStyle name="40% - Акцент4 5 2" xfId="382"/>
    <cellStyle name="40% - Акцент4 5_BALANCE.WARM.2011YEAR.NEW.UPDATE.SCHEME" xfId="383"/>
    <cellStyle name="40% - Акцент4 6" xfId="384"/>
    <cellStyle name="40% - Акцент4 6 2" xfId="385"/>
    <cellStyle name="40% - Акцент4 6_BALANCE.WARM.2011YEAR.NEW.UPDATE.SCHEME" xfId="386"/>
    <cellStyle name="40% - Акцент4 7" xfId="387"/>
    <cellStyle name="40% - Акцент4 7 2" xfId="388"/>
    <cellStyle name="40% - Акцент4 7_BALANCE.WARM.2011YEAR.NEW.UPDATE.SCHEME" xfId="389"/>
    <cellStyle name="40% - Акцент4 8" xfId="390"/>
    <cellStyle name="40% - Акцент4 8 2" xfId="391"/>
    <cellStyle name="40% - Акцент4 8_BALANCE.WARM.2011YEAR.NEW.UPDATE.SCHEME" xfId="392"/>
    <cellStyle name="40% - Акцент4 9" xfId="393"/>
    <cellStyle name="40% - Акцент4 9 2" xfId="394"/>
    <cellStyle name="40% - Акцент4 9_BALANCE.WARM.2011YEAR.NEW.UPDATE.SCHEME" xfId="395"/>
    <cellStyle name="40% - Акцент5 10" xfId="396"/>
    <cellStyle name="40% - Акцент5 2" xfId="397"/>
    <cellStyle name="40% - Акцент5 2 2" xfId="398"/>
    <cellStyle name="40% - Акцент5 2_BALANCE.WARM.2011YEAR.NEW.UPDATE.SCHEME" xfId="399"/>
    <cellStyle name="40% - Акцент5 3" xfId="400"/>
    <cellStyle name="40% - Акцент5 3 2" xfId="401"/>
    <cellStyle name="40% - Акцент5 3_BALANCE.WARM.2011YEAR.NEW.UPDATE.SCHEME" xfId="402"/>
    <cellStyle name="40% - Акцент5 4" xfId="403"/>
    <cellStyle name="40% - Акцент5 4 2" xfId="404"/>
    <cellStyle name="40% - Акцент5 4_BALANCE.WARM.2011YEAR.NEW.UPDATE.SCHEME" xfId="405"/>
    <cellStyle name="40% - Акцент5 5" xfId="406"/>
    <cellStyle name="40% - Акцент5 5 2" xfId="407"/>
    <cellStyle name="40% - Акцент5 5_BALANCE.WARM.2011YEAR.NEW.UPDATE.SCHEME" xfId="408"/>
    <cellStyle name="40% - Акцент5 6" xfId="409"/>
    <cellStyle name="40% - Акцент5 6 2" xfId="410"/>
    <cellStyle name="40% - Акцент5 6_BALANCE.WARM.2011YEAR.NEW.UPDATE.SCHEME" xfId="411"/>
    <cellStyle name="40% - Акцент5 7" xfId="412"/>
    <cellStyle name="40% - Акцент5 7 2" xfId="413"/>
    <cellStyle name="40% - Акцент5 7_BALANCE.WARM.2011YEAR.NEW.UPDATE.SCHEME" xfId="414"/>
    <cellStyle name="40% - Акцент5 8" xfId="415"/>
    <cellStyle name="40% - Акцент5 8 2" xfId="416"/>
    <cellStyle name="40% - Акцент5 8_BALANCE.WARM.2011YEAR.NEW.UPDATE.SCHEME" xfId="417"/>
    <cellStyle name="40% - Акцент5 9" xfId="418"/>
    <cellStyle name="40% - Акцент5 9 2" xfId="419"/>
    <cellStyle name="40% - Акцент5 9_BALANCE.WARM.2011YEAR.NEW.UPDATE.SCHEME" xfId="420"/>
    <cellStyle name="40% - Акцент6 10" xfId="421"/>
    <cellStyle name="40% - Акцент6 2" xfId="422"/>
    <cellStyle name="40% - Акцент6 2 2" xfId="423"/>
    <cellStyle name="40% - Акцент6 2_BALANCE.WARM.2011YEAR.NEW.UPDATE.SCHEME" xfId="424"/>
    <cellStyle name="40% - Акцент6 3" xfId="425"/>
    <cellStyle name="40% - Акцент6 3 2" xfId="426"/>
    <cellStyle name="40% - Акцент6 3_BALANCE.WARM.2011YEAR.NEW.UPDATE.SCHEME" xfId="427"/>
    <cellStyle name="40% - Акцент6 4" xfId="428"/>
    <cellStyle name="40% - Акцент6 4 2" xfId="429"/>
    <cellStyle name="40% - Акцент6 4_BALANCE.WARM.2011YEAR.NEW.UPDATE.SCHEME" xfId="430"/>
    <cellStyle name="40% - Акцент6 5" xfId="431"/>
    <cellStyle name="40% - Акцент6 5 2" xfId="432"/>
    <cellStyle name="40% - Акцент6 5_BALANCE.WARM.2011YEAR.NEW.UPDATE.SCHEME" xfId="433"/>
    <cellStyle name="40% - Акцент6 6" xfId="434"/>
    <cellStyle name="40% - Акцент6 6 2" xfId="435"/>
    <cellStyle name="40% - Акцент6 6_BALANCE.WARM.2011YEAR.NEW.UPDATE.SCHEME" xfId="436"/>
    <cellStyle name="40% - Акцент6 7" xfId="437"/>
    <cellStyle name="40% - Акцент6 7 2" xfId="438"/>
    <cellStyle name="40% - Акцент6 7_BALANCE.WARM.2011YEAR.NEW.UPDATE.SCHEME" xfId="439"/>
    <cellStyle name="40% - Акцент6 8" xfId="440"/>
    <cellStyle name="40% - Акцент6 8 2" xfId="441"/>
    <cellStyle name="40% - Акцент6 8_BALANCE.WARM.2011YEAR.NEW.UPDATE.SCHEME" xfId="442"/>
    <cellStyle name="40% - Акцент6 9" xfId="443"/>
    <cellStyle name="40% - Акцент6 9 2" xfId="444"/>
    <cellStyle name="40% - Акцент6 9_BALANCE.WARM.2011YEAR.NEW.UPDATE.SCHEME" xfId="445"/>
    <cellStyle name="60% - Accent1" xfId="446"/>
    <cellStyle name="60% - Accent2" xfId="447"/>
    <cellStyle name="60% - Accent3" xfId="448"/>
    <cellStyle name="60% - Accent4" xfId="449"/>
    <cellStyle name="60% - Accent5" xfId="450"/>
    <cellStyle name="60% - Accent6" xfId="451"/>
    <cellStyle name="60% - Акцент1 10" xfId="452"/>
    <cellStyle name="60% - Акцент1 2" xfId="453"/>
    <cellStyle name="60% - Акцент1 2 2" xfId="454"/>
    <cellStyle name="60% - Акцент1 3" xfId="455"/>
    <cellStyle name="60% - Акцент1 3 2" xfId="456"/>
    <cellStyle name="60% - Акцент1 4" xfId="457"/>
    <cellStyle name="60% - Акцент1 4 2" xfId="458"/>
    <cellStyle name="60% - Акцент1 5" xfId="459"/>
    <cellStyle name="60% - Акцент1 5 2" xfId="460"/>
    <cellStyle name="60% - Акцент1 6" xfId="461"/>
    <cellStyle name="60% - Акцент1 6 2" xfId="462"/>
    <cellStyle name="60% - Акцент1 7" xfId="463"/>
    <cellStyle name="60% - Акцент1 7 2" xfId="464"/>
    <cellStyle name="60% - Акцент1 8" xfId="465"/>
    <cellStyle name="60% - Акцент1 8 2" xfId="466"/>
    <cellStyle name="60% - Акцент1 9" xfId="467"/>
    <cellStyle name="60% - Акцент1 9 2" xfId="468"/>
    <cellStyle name="60% - Акцент2 10" xfId="469"/>
    <cellStyle name="60% - Акцент2 2" xfId="470"/>
    <cellStyle name="60% - Акцент2 2 2" xfId="471"/>
    <cellStyle name="60% - Акцент2 3" xfId="472"/>
    <cellStyle name="60% - Акцент2 3 2" xfId="473"/>
    <cellStyle name="60% - Акцент2 4" xfId="474"/>
    <cellStyle name="60% - Акцент2 4 2" xfId="475"/>
    <cellStyle name="60% - Акцент2 5" xfId="476"/>
    <cellStyle name="60% - Акцент2 5 2" xfId="477"/>
    <cellStyle name="60% - Акцент2 6" xfId="478"/>
    <cellStyle name="60% - Акцент2 6 2" xfId="479"/>
    <cellStyle name="60% - Акцент2 7" xfId="480"/>
    <cellStyle name="60% - Акцент2 7 2" xfId="481"/>
    <cellStyle name="60% - Акцент2 8" xfId="482"/>
    <cellStyle name="60% - Акцент2 8 2" xfId="483"/>
    <cellStyle name="60% - Акцент2 9" xfId="484"/>
    <cellStyle name="60% - Акцент2 9 2" xfId="485"/>
    <cellStyle name="60% - Акцент3 10" xfId="486"/>
    <cellStyle name="60% - Акцент3 2" xfId="487"/>
    <cellStyle name="60% - Акцент3 2 2" xfId="488"/>
    <cellStyle name="60% - Акцент3 3" xfId="489"/>
    <cellStyle name="60% - Акцент3 3 2" xfId="490"/>
    <cellStyle name="60% - Акцент3 4" xfId="491"/>
    <cellStyle name="60% - Акцент3 4 2" xfId="492"/>
    <cellStyle name="60% - Акцент3 5" xfId="493"/>
    <cellStyle name="60% - Акцент3 5 2" xfId="494"/>
    <cellStyle name="60% - Акцент3 6" xfId="495"/>
    <cellStyle name="60% - Акцент3 6 2" xfId="496"/>
    <cellStyle name="60% - Акцент3 7" xfId="497"/>
    <cellStyle name="60% - Акцент3 7 2" xfId="498"/>
    <cellStyle name="60% - Акцент3 8" xfId="499"/>
    <cellStyle name="60% - Акцент3 8 2" xfId="500"/>
    <cellStyle name="60% - Акцент3 9" xfId="501"/>
    <cellStyle name="60% - Акцент3 9 2" xfId="502"/>
    <cellStyle name="60% - Акцент4 10" xfId="503"/>
    <cellStyle name="60% - Акцент4 2" xfId="504"/>
    <cellStyle name="60% - Акцент4 2 2" xfId="505"/>
    <cellStyle name="60% - Акцент4 3" xfId="506"/>
    <cellStyle name="60% - Акцент4 3 2" xfId="507"/>
    <cellStyle name="60% - Акцент4 4" xfId="508"/>
    <cellStyle name="60% - Акцент4 4 2" xfId="509"/>
    <cellStyle name="60% - Акцент4 5" xfId="510"/>
    <cellStyle name="60% - Акцент4 5 2" xfId="511"/>
    <cellStyle name="60% - Акцент4 6" xfId="512"/>
    <cellStyle name="60% - Акцент4 6 2" xfId="513"/>
    <cellStyle name="60% - Акцент4 7" xfId="514"/>
    <cellStyle name="60% - Акцент4 7 2" xfId="515"/>
    <cellStyle name="60% - Акцент4 8" xfId="516"/>
    <cellStyle name="60% - Акцент4 8 2" xfId="517"/>
    <cellStyle name="60% - Акцент4 9" xfId="518"/>
    <cellStyle name="60% - Акцент4 9 2" xfId="519"/>
    <cellStyle name="60% - Акцент5 10" xfId="520"/>
    <cellStyle name="60% - Акцент5 2" xfId="521"/>
    <cellStyle name="60% - Акцент5 2 2" xfId="522"/>
    <cellStyle name="60% - Акцент5 3" xfId="523"/>
    <cellStyle name="60% - Акцент5 3 2" xfId="524"/>
    <cellStyle name="60% - Акцент5 4" xfId="525"/>
    <cellStyle name="60% - Акцент5 4 2" xfId="526"/>
    <cellStyle name="60% - Акцент5 5" xfId="527"/>
    <cellStyle name="60% - Акцент5 5 2" xfId="528"/>
    <cellStyle name="60% - Акцент5 6" xfId="529"/>
    <cellStyle name="60% - Акцент5 6 2" xfId="530"/>
    <cellStyle name="60% - Акцент5 7" xfId="531"/>
    <cellStyle name="60% - Акцент5 7 2" xfId="532"/>
    <cellStyle name="60% - Акцент5 8" xfId="533"/>
    <cellStyle name="60% - Акцент5 8 2" xfId="534"/>
    <cellStyle name="60% - Акцент5 9" xfId="535"/>
    <cellStyle name="60% - Акцент5 9 2" xfId="536"/>
    <cellStyle name="60% - Акцент6 10" xfId="537"/>
    <cellStyle name="60% - Акцент6 2" xfId="538"/>
    <cellStyle name="60% - Акцент6 2 2" xfId="539"/>
    <cellStyle name="60% - Акцент6 3" xfId="540"/>
    <cellStyle name="60% - Акцент6 3 2" xfId="541"/>
    <cellStyle name="60% - Акцент6 4" xfId="542"/>
    <cellStyle name="60% - Акцент6 4 2" xfId="543"/>
    <cellStyle name="60% - Акцент6 5" xfId="544"/>
    <cellStyle name="60% - Акцент6 5 2" xfId="545"/>
    <cellStyle name="60% - Акцент6 6" xfId="546"/>
    <cellStyle name="60% - Акцент6 6 2" xfId="547"/>
    <cellStyle name="60% - Акцент6 7" xfId="548"/>
    <cellStyle name="60% - Акцент6 7 2" xfId="549"/>
    <cellStyle name="60% - Акцент6 8" xfId="550"/>
    <cellStyle name="60% - Акцент6 8 2" xfId="551"/>
    <cellStyle name="60% - Акцент6 9" xfId="552"/>
    <cellStyle name="60% - Акцент6 9 2" xfId="553"/>
    <cellStyle name="Accent1" xfId="554"/>
    <cellStyle name="Accent2" xfId="555"/>
    <cellStyle name="Accent3" xfId="556"/>
    <cellStyle name="Accent4" xfId="557"/>
    <cellStyle name="Accent5" xfId="558"/>
    <cellStyle name="Accent6" xfId="559"/>
    <cellStyle name="account" xfId="560"/>
    <cellStyle name="Accounting" xfId="561"/>
    <cellStyle name="Ăčďĺđńńűëęŕ" xfId="562"/>
    <cellStyle name="Ăčďĺđńńűëęŕ 2" xfId="563"/>
    <cellStyle name="Áĺççŕůčňíűé" xfId="564"/>
    <cellStyle name="Äĺíĺćíűé [0]_(ňŕá 3č)" xfId="565"/>
    <cellStyle name="Äĺíĺćíűé_(ňŕá 3č)" xfId="566"/>
    <cellStyle name="Anna" xfId="567"/>
    <cellStyle name="AP_AR_UPS" xfId="568"/>
    <cellStyle name="BackGround_General" xfId="569"/>
    <cellStyle name="Bad" xfId="570"/>
    <cellStyle name="blank" xfId="571"/>
    <cellStyle name="Blue_Calculation" xfId="572"/>
    <cellStyle name="Calculation" xfId="573"/>
    <cellStyle name="Calculation 2" xfId="574"/>
    <cellStyle name="Calculation 3" xfId="575"/>
    <cellStyle name="Check" xfId="576"/>
    <cellStyle name="Check 2" xfId="577"/>
    <cellStyle name="Check Cell" xfId="578"/>
    <cellStyle name="Comma [0]_irl tel sep5" xfId="579"/>
    <cellStyle name="Comma_irl tel sep5" xfId="580"/>
    <cellStyle name="Comma0" xfId="581"/>
    <cellStyle name="Çŕůčňíűé" xfId="582"/>
    <cellStyle name="Currency [0]" xfId="583"/>
    <cellStyle name="Currency [0] 2" xfId="584"/>
    <cellStyle name="Currency [0] 2 2" xfId="585"/>
    <cellStyle name="Currency [0] 2 3" xfId="586"/>
    <cellStyle name="Currency [0] 2 4" xfId="587"/>
    <cellStyle name="Currency [0] 2 5" xfId="588"/>
    <cellStyle name="Currency [0] 2 6" xfId="589"/>
    <cellStyle name="Currency [0] 2 7" xfId="590"/>
    <cellStyle name="Currency [0] 2 8" xfId="591"/>
    <cellStyle name="Currency [0] 3" xfId="592"/>
    <cellStyle name="Currency [0] 3 2" xfId="593"/>
    <cellStyle name="Currency [0] 3 3" xfId="594"/>
    <cellStyle name="Currency [0] 3 4" xfId="595"/>
    <cellStyle name="Currency [0] 3 5" xfId="596"/>
    <cellStyle name="Currency [0] 3 6" xfId="597"/>
    <cellStyle name="Currency [0] 3 7" xfId="598"/>
    <cellStyle name="Currency [0] 3 8" xfId="599"/>
    <cellStyle name="Currency [0] 4" xfId="600"/>
    <cellStyle name="Currency [0] 4 2" xfId="601"/>
    <cellStyle name="Currency [0] 4 3" xfId="602"/>
    <cellStyle name="Currency [0] 4 4" xfId="603"/>
    <cellStyle name="Currency [0] 4 5" xfId="604"/>
    <cellStyle name="Currency [0] 4 6" xfId="605"/>
    <cellStyle name="Currency [0] 4 7" xfId="606"/>
    <cellStyle name="Currency [0] 4 8" xfId="607"/>
    <cellStyle name="Currency [0] 5" xfId="608"/>
    <cellStyle name="Currency [0] 5 2" xfId="609"/>
    <cellStyle name="Currency [0] 5 3" xfId="610"/>
    <cellStyle name="Currency [0] 5 4" xfId="611"/>
    <cellStyle name="Currency [0] 5 5" xfId="612"/>
    <cellStyle name="Currency [0] 5 6" xfId="613"/>
    <cellStyle name="Currency [0] 5 7" xfId="614"/>
    <cellStyle name="Currency [0] 5 8" xfId="615"/>
    <cellStyle name="Currency [0] 6" xfId="616"/>
    <cellStyle name="Currency [0] 6 2" xfId="617"/>
    <cellStyle name="Currency [0] 7" xfId="618"/>
    <cellStyle name="Currency [0] 7 2" xfId="619"/>
    <cellStyle name="Currency [0] 8" xfId="620"/>
    <cellStyle name="Currency [0] 8 2" xfId="621"/>
    <cellStyle name="Currency_irl tel sep5" xfId="622"/>
    <cellStyle name="Currency0" xfId="623"/>
    <cellStyle name="Date" xfId="624"/>
    <cellStyle name="Date 2" xfId="625"/>
    <cellStyle name="Dates" xfId="626"/>
    <cellStyle name="Dezimal [0]_Compiling Utility Macros" xfId="627"/>
    <cellStyle name="Dezimal_Compiling Utility Macros" xfId="628"/>
    <cellStyle name="E-mail" xfId="629"/>
    <cellStyle name="Euro" xfId="630"/>
    <cellStyle name="Euro 2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Footnotes" xfId="641"/>
    <cellStyle name="General_Ledger" xfId="642"/>
    <cellStyle name="Good" xfId="643"/>
    <cellStyle name="Heading" xfId="644"/>
    <cellStyle name="Heading 1" xfId="645"/>
    <cellStyle name="Heading 1 2" xfId="646"/>
    <cellStyle name="Heading 2" xfId="647"/>
    <cellStyle name="Heading 2 2" xfId="648"/>
    <cellStyle name="Heading 3" xfId="649"/>
    <cellStyle name="Heading 4" xfId="650"/>
    <cellStyle name="Heading 5" xfId="651"/>
    <cellStyle name="Heading2" xfId="652"/>
    <cellStyle name="Hidden" xfId="653"/>
    <cellStyle name="Hidden 2" xfId="654"/>
    <cellStyle name="Îáű÷íűé__FES" xfId="655"/>
    <cellStyle name="Îňęđűâŕâřŕ˙ń˙ ăčďĺđńńűëęŕ" xfId="656"/>
    <cellStyle name="Îňęđűâŕâřŕ˙ń˙ ăčďĺđńńűëęŕ 2" xfId="657"/>
    <cellStyle name="Input" xfId="658"/>
    <cellStyle name="Input 2" xfId="659"/>
    <cellStyle name="Input_Cell" xfId="660"/>
    <cellStyle name="Inputs" xfId="661"/>
    <cellStyle name="Inputs (const)" xfId="662"/>
    <cellStyle name="Inputs Co" xfId="663"/>
    <cellStyle name="Inputs_BALANCE.WARM.2011YEAR.NEW.UPDATE.SCHEME" xfId="664"/>
    <cellStyle name="Just_Table" xfId="665"/>
    <cellStyle name="LeftTitle" xfId="666"/>
    <cellStyle name="Linked Cell" xfId="667"/>
    <cellStyle name="Neutral" xfId="668"/>
    <cellStyle name="No_Input" xfId="669"/>
    <cellStyle name="normal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 8" xfId="678"/>
    <cellStyle name="normal 9" xfId="679"/>
    <cellStyle name="normal_1" xfId="680"/>
    <cellStyle name="Normal1" xfId="681"/>
    <cellStyle name="Normal1 2" xfId="682"/>
    <cellStyle name="normбlnм_laroux" xfId="683"/>
    <cellStyle name="Note" xfId="684"/>
    <cellStyle name="Note 2" xfId="685"/>
    <cellStyle name="Ôčíŕíńîâűé [0]_(ňŕá 3č)" xfId="686"/>
    <cellStyle name="Ôčíŕíńîâűé_(ňŕá 3č)" xfId="687"/>
    <cellStyle name="Output" xfId="688"/>
    <cellStyle name="Output 2" xfId="689"/>
    <cellStyle name="PageHeading" xfId="690"/>
    <cellStyle name="Price_Body" xfId="691"/>
    <cellStyle name="QTitle" xfId="692"/>
    <cellStyle name="QTitle 2" xfId="693"/>
    <cellStyle name="range" xfId="694"/>
    <cellStyle name="SAPBEXaggData" xfId="695"/>
    <cellStyle name="SAPBEXaggData 2" xfId="696"/>
    <cellStyle name="SAPBEXaggData 3" xfId="697"/>
    <cellStyle name="SAPBEXaggDataEmph" xfId="698"/>
    <cellStyle name="SAPBEXaggDataEmph 2" xfId="699"/>
    <cellStyle name="SAPBEXaggDataEmph 3" xfId="700"/>
    <cellStyle name="SAPBEXaggItem" xfId="701"/>
    <cellStyle name="SAPBEXaggItem 2" xfId="702"/>
    <cellStyle name="SAPBEXaggItem 3" xfId="703"/>
    <cellStyle name="SAPBEXaggItemX" xfId="704"/>
    <cellStyle name="SAPBEXaggItemX 2" xfId="705"/>
    <cellStyle name="SAPBEXaggItemX 3" xfId="706"/>
    <cellStyle name="SAPBEXchaText" xfId="707"/>
    <cellStyle name="SAPBEXchaText 2" xfId="708"/>
    <cellStyle name="SAPBEXchaText 3" xfId="709"/>
    <cellStyle name="SAPBEXexcBad7" xfId="710"/>
    <cellStyle name="SAPBEXexcBad7 2" xfId="711"/>
    <cellStyle name="SAPBEXexcBad7 3" xfId="712"/>
    <cellStyle name="SAPBEXexcBad8" xfId="713"/>
    <cellStyle name="SAPBEXexcBad8 2" xfId="714"/>
    <cellStyle name="SAPBEXexcBad8 3" xfId="715"/>
    <cellStyle name="SAPBEXexcBad9" xfId="716"/>
    <cellStyle name="SAPBEXexcBad9 2" xfId="717"/>
    <cellStyle name="SAPBEXexcBad9 3" xfId="718"/>
    <cellStyle name="SAPBEXexcCritical4" xfId="719"/>
    <cellStyle name="SAPBEXexcCritical4 2" xfId="720"/>
    <cellStyle name="SAPBEXexcCritical4 3" xfId="721"/>
    <cellStyle name="SAPBEXexcCritical5" xfId="722"/>
    <cellStyle name="SAPBEXexcCritical5 2" xfId="723"/>
    <cellStyle name="SAPBEXexcCritical5 3" xfId="724"/>
    <cellStyle name="SAPBEXexcCritical6" xfId="725"/>
    <cellStyle name="SAPBEXexcCritical6 2" xfId="726"/>
    <cellStyle name="SAPBEXexcCritical6 3" xfId="727"/>
    <cellStyle name="SAPBEXexcGood1" xfId="728"/>
    <cellStyle name="SAPBEXexcGood1 2" xfId="729"/>
    <cellStyle name="SAPBEXexcGood1 3" xfId="730"/>
    <cellStyle name="SAPBEXexcGood2" xfId="731"/>
    <cellStyle name="SAPBEXexcGood2 2" xfId="732"/>
    <cellStyle name="SAPBEXexcGood2 3" xfId="733"/>
    <cellStyle name="SAPBEXexcGood3" xfId="734"/>
    <cellStyle name="SAPBEXexcGood3 2" xfId="735"/>
    <cellStyle name="SAPBEXexcGood3 3" xfId="736"/>
    <cellStyle name="SAPBEXfilterDrill" xfId="737"/>
    <cellStyle name="SAPBEXfilterDrill 2" xfId="738"/>
    <cellStyle name="SAPBEXfilterDrill 3" xfId="739"/>
    <cellStyle name="SAPBEXfilterItem" xfId="740"/>
    <cellStyle name="SAPBEXfilterItem 2" xfId="741"/>
    <cellStyle name="SAPBEXfilterText" xfId="742"/>
    <cellStyle name="SAPBEXformats" xfId="743"/>
    <cellStyle name="SAPBEXformats 2" xfId="744"/>
    <cellStyle name="SAPBEXformats 3" xfId="745"/>
    <cellStyle name="SAPBEXheaderItem" xfId="746"/>
    <cellStyle name="SAPBEXheaderItem 2" xfId="747"/>
    <cellStyle name="SAPBEXheaderItem 3" xfId="748"/>
    <cellStyle name="SAPBEXheaderText" xfId="749"/>
    <cellStyle name="SAPBEXheaderText 2" xfId="750"/>
    <cellStyle name="SAPBEXheaderText 3" xfId="751"/>
    <cellStyle name="SAPBEXHLevel0" xfId="752"/>
    <cellStyle name="SAPBEXHLevel0 2" xfId="753"/>
    <cellStyle name="SAPBEXHLevel0 3" xfId="754"/>
    <cellStyle name="SAPBEXHLevel0X" xfId="755"/>
    <cellStyle name="SAPBEXHLevel0X 2" xfId="756"/>
    <cellStyle name="SAPBEXHLevel0X 3" xfId="757"/>
    <cellStyle name="SAPBEXHLevel1" xfId="758"/>
    <cellStyle name="SAPBEXHLevel1 2" xfId="759"/>
    <cellStyle name="SAPBEXHLevel1 3" xfId="760"/>
    <cellStyle name="SAPBEXHLevel1X" xfId="761"/>
    <cellStyle name="SAPBEXHLevel1X 2" xfId="762"/>
    <cellStyle name="SAPBEXHLevel1X 3" xfId="763"/>
    <cellStyle name="SAPBEXHLevel2" xfId="764"/>
    <cellStyle name="SAPBEXHLevel2 2" xfId="765"/>
    <cellStyle name="SAPBEXHLevel2 3" xfId="766"/>
    <cellStyle name="SAPBEXHLevel2X" xfId="767"/>
    <cellStyle name="SAPBEXHLevel2X 2" xfId="768"/>
    <cellStyle name="SAPBEXHLevel2X 3" xfId="769"/>
    <cellStyle name="SAPBEXHLevel3" xfId="770"/>
    <cellStyle name="SAPBEXHLevel3 2" xfId="771"/>
    <cellStyle name="SAPBEXHLevel3 3" xfId="772"/>
    <cellStyle name="SAPBEXHLevel3X" xfId="773"/>
    <cellStyle name="SAPBEXHLevel3X 2" xfId="774"/>
    <cellStyle name="SAPBEXHLevel3X 3" xfId="775"/>
    <cellStyle name="SAPBEXinputData" xfId="776"/>
    <cellStyle name="SAPBEXinputData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resItemX 2" xfId="788"/>
    <cellStyle name="SAPBEXresItemX 3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796"/>
    <cellStyle name="SAPBEXstdItem 2" xfId="797"/>
    <cellStyle name="SAPBEXstdItem 3" xfId="798"/>
    <cellStyle name="SAPBEXstdItemX" xfId="799"/>
    <cellStyle name="SAPBEXstdItemX 2" xfId="800"/>
    <cellStyle name="SAPBEXstdItemX 3" xfId="801"/>
    <cellStyle name="SAPBEXtitle" xfId="802"/>
    <cellStyle name="SAPBEXtitle 2" xfId="803"/>
    <cellStyle name="SAPBEXundefined" xfId="804"/>
    <cellStyle name="SAPBEXundefined 2" xfId="805"/>
    <cellStyle name="SAPBEXundefined 3" xfId="806"/>
    <cellStyle name="SEM-BPS-data" xfId="807"/>
    <cellStyle name="SEM-BPS-head" xfId="808"/>
    <cellStyle name="SEM-BPS-headdata" xfId="809"/>
    <cellStyle name="SEM-BPS-headkey" xfId="810"/>
    <cellStyle name="SEM-BPS-input-on" xfId="811"/>
    <cellStyle name="SEM-BPS-key" xfId="812"/>
    <cellStyle name="SEM-BPS-sub1" xfId="813"/>
    <cellStyle name="SEM-BPS-sub2" xfId="814"/>
    <cellStyle name="SEM-BPS-total" xfId="815"/>
    <cellStyle name="Show_Sell" xfId="816"/>
    <cellStyle name="Standard_Anpassen der Amortisation" xfId="817"/>
    <cellStyle name="Style 1" xfId="818"/>
    <cellStyle name="Table" xfId="819"/>
    <cellStyle name="Table Heading" xfId="820"/>
    <cellStyle name="Title" xfId="821"/>
    <cellStyle name="Total" xfId="822"/>
    <cellStyle name="Total 2" xfId="823"/>
    <cellStyle name="Validation" xfId="824"/>
    <cellStyle name="Warning Text" xfId="825"/>
    <cellStyle name="white" xfId="826"/>
    <cellStyle name="Wдhrung [0]_Compiling Utility Macros" xfId="827"/>
    <cellStyle name="Wдhrung_Compiling Utility Macros" xfId="828"/>
    <cellStyle name="YelNumbersCurr" xfId="829"/>
    <cellStyle name="YelNumbersCurr 2" xfId="830"/>
    <cellStyle name="Акцент1 10" xfId="831"/>
    <cellStyle name="Акцент1 2" xfId="832"/>
    <cellStyle name="Акцент1 2 2" xfId="833"/>
    <cellStyle name="Акцент1 2 3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 10" xfId="849"/>
    <cellStyle name="Акцент2 2" xfId="850"/>
    <cellStyle name="Акцент2 2 2" xfId="851"/>
    <cellStyle name="Акцент2 2 3" xfId="852"/>
    <cellStyle name="Акцент2 3" xfId="853"/>
    <cellStyle name="Акцент2 3 2" xfId="854"/>
    <cellStyle name="Акцент2 4" xfId="855"/>
    <cellStyle name="Акцент2 4 2" xfId="856"/>
    <cellStyle name="Акцент2 5" xfId="857"/>
    <cellStyle name="Акцент2 5 2" xfId="858"/>
    <cellStyle name="Акцент2 6" xfId="859"/>
    <cellStyle name="Акцент2 6 2" xfId="860"/>
    <cellStyle name="Акцент2 7" xfId="861"/>
    <cellStyle name="Акцент2 7 2" xfId="862"/>
    <cellStyle name="Акцент2 8" xfId="863"/>
    <cellStyle name="Акцент2 8 2" xfId="864"/>
    <cellStyle name="Акцент2 9" xfId="865"/>
    <cellStyle name="Акцент2 9 2" xfId="866"/>
    <cellStyle name="Акцент3 10" xfId="867"/>
    <cellStyle name="Акцент3 2" xfId="868"/>
    <cellStyle name="Акцент3 2 2" xfId="869"/>
    <cellStyle name="Акцент3 2 3" xfId="870"/>
    <cellStyle name="Акцент3 3" xfId="871"/>
    <cellStyle name="Акцент3 3 2" xfId="872"/>
    <cellStyle name="Акцент3 4" xfId="873"/>
    <cellStyle name="Акцент3 4 2" xfId="874"/>
    <cellStyle name="Акцент3 5" xfId="875"/>
    <cellStyle name="Акцент3 5 2" xfId="876"/>
    <cellStyle name="Акцент3 6" xfId="877"/>
    <cellStyle name="Акцент3 6 2" xfId="878"/>
    <cellStyle name="Акцент3 7" xfId="879"/>
    <cellStyle name="Акцент3 7 2" xfId="880"/>
    <cellStyle name="Акцент3 8" xfId="881"/>
    <cellStyle name="Акцент3 8 2" xfId="882"/>
    <cellStyle name="Акцент3 9" xfId="883"/>
    <cellStyle name="Акцент3 9 2" xfId="884"/>
    <cellStyle name="Акцент4 10" xfId="885"/>
    <cellStyle name="Акцент4 2" xfId="886"/>
    <cellStyle name="Акцент4 2 2" xfId="887"/>
    <cellStyle name="Акцент4 2 3" xfId="888"/>
    <cellStyle name="Акцент4 3" xfId="889"/>
    <cellStyle name="Акцент4 3 2" xfId="890"/>
    <cellStyle name="Акцент4 4" xfId="891"/>
    <cellStyle name="Акцент4 4 2" xfId="892"/>
    <cellStyle name="Акцент4 5" xfId="893"/>
    <cellStyle name="Акцент4 5 2" xfId="894"/>
    <cellStyle name="Акцент4 6" xfId="895"/>
    <cellStyle name="Акцент4 6 2" xfId="896"/>
    <cellStyle name="Акцент4 7" xfId="897"/>
    <cellStyle name="Акцент4 7 2" xfId="898"/>
    <cellStyle name="Акцент4 8" xfId="899"/>
    <cellStyle name="Акцент4 8 2" xfId="900"/>
    <cellStyle name="Акцент4 9" xfId="901"/>
    <cellStyle name="Акцент4 9 2" xfId="902"/>
    <cellStyle name="Акцент5 10" xfId="903"/>
    <cellStyle name="Акцент5 2" xfId="904"/>
    <cellStyle name="Акцент5 2 2" xfId="905"/>
    <cellStyle name="Акцент5 2 3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 10" xfId="921"/>
    <cellStyle name="Акцент6 2" xfId="922"/>
    <cellStyle name="Акцент6 2 2" xfId="923"/>
    <cellStyle name="Акцент6 2 3" xfId="924"/>
    <cellStyle name="Акцент6 3" xfId="925"/>
    <cellStyle name="Акцент6 3 2" xfId="926"/>
    <cellStyle name="Акцент6 4" xfId="927"/>
    <cellStyle name="Акцент6 4 2" xfId="928"/>
    <cellStyle name="Акцент6 5" xfId="929"/>
    <cellStyle name="Акцент6 5 2" xfId="930"/>
    <cellStyle name="Акцент6 6" xfId="931"/>
    <cellStyle name="Акцент6 6 2" xfId="932"/>
    <cellStyle name="Акцент6 7" xfId="933"/>
    <cellStyle name="Акцент6 7 2" xfId="934"/>
    <cellStyle name="Акцент6 8" xfId="935"/>
    <cellStyle name="Акцент6 8 2" xfId="936"/>
    <cellStyle name="Акцент6 9" xfId="937"/>
    <cellStyle name="Акцент6 9 2" xfId="938"/>
    <cellStyle name="Беззащитный" xfId="939"/>
    <cellStyle name="Ввод  10" xfId="940"/>
    <cellStyle name="Ввод  11" xfId="941"/>
    <cellStyle name="Ввод  2" xfId="942"/>
    <cellStyle name="Ввод  2 2" xfId="943"/>
    <cellStyle name="Ввод  2 2 2" xfId="944"/>
    <cellStyle name="Ввод  2 3" xfId="945"/>
    <cellStyle name="Ввод  2 4" xfId="946"/>
    <cellStyle name="Ввод  2_OREP.KU.2011.PLAN(v1.2)" xfId="947"/>
    <cellStyle name="Ввод  3" xfId="948"/>
    <cellStyle name="Ввод  3 2" xfId="949"/>
    <cellStyle name="Ввод  3 2 2" xfId="950"/>
    <cellStyle name="Ввод  3 3" xfId="951"/>
    <cellStyle name="Ввод  3_OREP.KU.2011.PLAN(v1.2)" xfId="952"/>
    <cellStyle name="Ввод  4" xfId="953"/>
    <cellStyle name="Ввод  4 2" xfId="954"/>
    <cellStyle name="Ввод  4 2 2" xfId="955"/>
    <cellStyle name="Ввод  4 3" xfId="956"/>
    <cellStyle name="Ввод  4_OREP.KU.2011.PLAN(v1.2)" xfId="957"/>
    <cellStyle name="Ввод  5" xfId="958"/>
    <cellStyle name="Ввод  5 2" xfId="959"/>
    <cellStyle name="Ввод  5 2 2" xfId="960"/>
    <cellStyle name="Ввод  5 3" xfId="961"/>
    <cellStyle name="Ввод  5_OREP.KU.2011.PLAN(v1.2)" xfId="962"/>
    <cellStyle name="Ввод  6" xfId="963"/>
    <cellStyle name="Ввод  6 2" xfId="964"/>
    <cellStyle name="Ввод  6 2 2" xfId="965"/>
    <cellStyle name="Ввод  6 3" xfId="966"/>
    <cellStyle name="Ввод  6_OREP.KU.2011.PLAN(v1.2)" xfId="967"/>
    <cellStyle name="Ввод  7" xfId="968"/>
    <cellStyle name="Ввод  7 2" xfId="969"/>
    <cellStyle name="Ввод  7 2 2" xfId="970"/>
    <cellStyle name="Ввод  7 3" xfId="971"/>
    <cellStyle name="Ввод  7_OREP.KU.2011.PLAN(v1.2)" xfId="972"/>
    <cellStyle name="Ввод  8" xfId="973"/>
    <cellStyle name="Ввод  8 2" xfId="974"/>
    <cellStyle name="Ввод  8 2 2" xfId="975"/>
    <cellStyle name="Ввод  8 3" xfId="976"/>
    <cellStyle name="Ввод  8_OREP.KU.2011.PLAN(v1.2)" xfId="977"/>
    <cellStyle name="Ввод  9" xfId="978"/>
    <cellStyle name="Ввод  9 2" xfId="979"/>
    <cellStyle name="Ввод  9 2 2" xfId="980"/>
    <cellStyle name="Ввод  9 3" xfId="981"/>
    <cellStyle name="Ввод  9_OREP.KU.2011.PLAN(v1.2)" xfId="982"/>
    <cellStyle name="Вывод 10" xfId="983"/>
    <cellStyle name="Вывод 11" xfId="984"/>
    <cellStyle name="Вывод 2" xfId="985"/>
    <cellStyle name="Вывод 2 2" xfId="986"/>
    <cellStyle name="Вывод 2 2 2" xfId="987"/>
    <cellStyle name="Вывод 2 3" xfId="988"/>
    <cellStyle name="Вывод 2 4" xfId="989"/>
    <cellStyle name="Вывод 2_OREP.KU.2011.PLAN(v1.2)" xfId="990"/>
    <cellStyle name="Вывод 3" xfId="991"/>
    <cellStyle name="Вывод 3 2" xfId="992"/>
    <cellStyle name="Вывод 3 2 2" xfId="993"/>
    <cellStyle name="Вывод 3 3" xfId="994"/>
    <cellStyle name="Вывод 3_OREP.KU.2011.PLAN(v1.2)" xfId="995"/>
    <cellStyle name="Вывод 4" xfId="996"/>
    <cellStyle name="Вывод 4 2" xfId="997"/>
    <cellStyle name="Вывод 4 2 2" xfId="998"/>
    <cellStyle name="Вывод 4 3" xfId="999"/>
    <cellStyle name="Вывод 4_OREP.KU.2011.PLAN(v1.2)" xfId="1000"/>
    <cellStyle name="Вывод 5" xfId="1001"/>
    <cellStyle name="Вывод 5 2" xfId="1002"/>
    <cellStyle name="Вывод 5 2 2" xfId="1003"/>
    <cellStyle name="Вывод 5 3" xfId="1004"/>
    <cellStyle name="Вывод 5_OREP.KU.2011.PLAN(v1.2)" xfId="1005"/>
    <cellStyle name="Вывод 6" xfId="1006"/>
    <cellStyle name="Вывод 6 2" xfId="1007"/>
    <cellStyle name="Вывод 6 2 2" xfId="1008"/>
    <cellStyle name="Вывод 6 3" xfId="1009"/>
    <cellStyle name="Вывод 6_OREP.KU.2011.PLAN(v1.2)" xfId="1010"/>
    <cellStyle name="Вывод 7" xfId="1011"/>
    <cellStyle name="Вывод 7 2" xfId="1012"/>
    <cellStyle name="Вывод 7 2 2" xfId="1013"/>
    <cellStyle name="Вывод 7 3" xfId="1014"/>
    <cellStyle name="Вывод 7_OREP.KU.2011.PLAN(v1.2)" xfId="1015"/>
    <cellStyle name="Вывод 8" xfId="1016"/>
    <cellStyle name="Вывод 8 2" xfId="1017"/>
    <cellStyle name="Вывод 8 2 2" xfId="1018"/>
    <cellStyle name="Вывод 8 3" xfId="1019"/>
    <cellStyle name="Вывод 8_OREP.KU.2011.PLAN(v1.2)" xfId="1020"/>
    <cellStyle name="Вывод 9" xfId="1021"/>
    <cellStyle name="Вывод 9 2" xfId="1022"/>
    <cellStyle name="Вывод 9 2 2" xfId="1023"/>
    <cellStyle name="Вывод 9 3" xfId="1024"/>
    <cellStyle name="Вывод 9_OREP.KU.2011.PLAN(v1.2)" xfId="1025"/>
    <cellStyle name="Вычисление 10" xfId="1026"/>
    <cellStyle name="Вычисление 11" xfId="1027"/>
    <cellStyle name="Вычисление 2" xfId="1028"/>
    <cellStyle name="Вычисление 2 2" xfId="1029"/>
    <cellStyle name="Вычисление 2 2 2" xfId="1030"/>
    <cellStyle name="Вычисление 2 3" xfId="1031"/>
    <cellStyle name="Вычисление 2 4" xfId="1032"/>
    <cellStyle name="Вычисление 2_OREP.KU.2011.PLAN(v1.2)" xfId="1033"/>
    <cellStyle name="Вычисление 3" xfId="1034"/>
    <cellStyle name="Вычисление 3 2" xfId="1035"/>
    <cellStyle name="Вычисление 3 2 2" xfId="1036"/>
    <cellStyle name="Вычисление 3 3" xfId="1037"/>
    <cellStyle name="Вычисление 3_OREP.KU.2011.PLAN(v1.2)" xfId="1038"/>
    <cellStyle name="Вычисление 4" xfId="1039"/>
    <cellStyle name="Вычисление 4 2" xfId="1040"/>
    <cellStyle name="Вычисление 4 2 2" xfId="1041"/>
    <cellStyle name="Вычисление 4 3" xfId="1042"/>
    <cellStyle name="Вычисление 4_OREP.KU.2011.PLAN(v1.2)" xfId="1043"/>
    <cellStyle name="Вычисление 5" xfId="1044"/>
    <cellStyle name="Вычисление 5 2" xfId="1045"/>
    <cellStyle name="Вычисление 5 2 2" xfId="1046"/>
    <cellStyle name="Вычисление 5 3" xfId="1047"/>
    <cellStyle name="Вычисление 5_OREP.KU.2011.PLAN(v1.2)" xfId="1048"/>
    <cellStyle name="Вычисление 6" xfId="1049"/>
    <cellStyle name="Вычисление 6 2" xfId="1050"/>
    <cellStyle name="Вычисление 6 2 2" xfId="1051"/>
    <cellStyle name="Вычисление 6 3" xfId="1052"/>
    <cellStyle name="Вычисление 6_OREP.KU.2011.PLAN(v1.2)" xfId="1053"/>
    <cellStyle name="Вычисление 7" xfId="1054"/>
    <cellStyle name="Вычисление 7 2" xfId="1055"/>
    <cellStyle name="Вычисление 7 2 2" xfId="1056"/>
    <cellStyle name="Вычисление 7 3" xfId="1057"/>
    <cellStyle name="Вычисление 7_OREP.KU.2011.PLAN(v1.2)" xfId="1058"/>
    <cellStyle name="Вычисление 8" xfId="1059"/>
    <cellStyle name="Вычисление 8 2" xfId="1060"/>
    <cellStyle name="Вычисление 8 2 2" xfId="1061"/>
    <cellStyle name="Вычисление 8 3" xfId="1062"/>
    <cellStyle name="Вычисление 8_OREP.KU.2011.PLAN(v1.2)" xfId="1063"/>
    <cellStyle name="Вычисление 9" xfId="1064"/>
    <cellStyle name="Вычисление 9 2" xfId="1065"/>
    <cellStyle name="Вычисление 9 2 2" xfId="1066"/>
    <cellStyle name="Вычисление 9 3" xfId="1067"/>
    <cellStyle name="Вычисление 9_OREP.KU.2011.PLAN(v1.2)" xfId="1068"/>
    <cellStyle name="Гиперссылка 2" xfId="1069"/>
    <cellStyle name="ДАТА" xfId="1070"/>
    <cellStyle name="ДАТА 2" xfId="1071"/>
    <cellStyle name="ДАТА 3" xfId="1072"/>
    <cellStyle name="ДАТА 4" xfId="1073"/>
    <cellStyle name="ДАТА 5" xfId="1074"/>
    <cellStyle name="ДАТА 6" xfId="1075"/>
    <cellStyle name="ДАТА 7" xfId="1076"/>
    <cellStyle name="ДАТА 8" xfId="1077"/>
    <cellStyle name="ДАТА_1" xfId="1078"/>
    <cellStyle name="Денежный 2" xfId="1079"/>
    <cellStyle name="Заголовок" xfId="1080"/>
    <cellStyle name="Заголовок 1 10" xfId="1081"/>
    <cellStyle name="Заголовок 1 2" xfId="1082"/>
    <cellStyle name="Заголовок 1 2 2" xfId="1083"/>
    <cellStyle name="Заголовок 1 2 3" xfId="1084"/>
    <cellStyle name="Заголовок 1 2_OREP.KU.2011.PLAN(v1.2)" xfId="1085"/>
    <cellStyle name="Заголовок 1 3" xfId="1086"/>
    <cellStyle name="Заголовок 1 3 2" xfId="1087"/>
    <cellStyle name="Заголовок 1 3_OREP.KU.2011.PLAN(v1.2)" xfId="1088"/>
    <cellStyle name="Заголовок 1 4" xfId="1089"/>
    <cellStyle name="Заголовок 1 4 2" xfId="1090"/>
    <cellStyle name="Заголовок 1 4_OREP.KU.2011.PLAN(v1.2)" xfId="1091"/>
    <cellStyle name="Заголовок 1 5" xfId="1092"/>
    <cellStyle name="Заголовок 1 5 2" xfId="1093"/>
    <cellStyle name="Заголовок 1 5_OREP.KU.2011.PLAN(v1.2)" xfId="1094"/>
    <cellStyle name="Заголовок 1 6" xfId="1095"/>
    <cellStyle name="Заголовок 1 6 2" xfId="1096"/>
    <cellStyle name="Заголовок 1 6_OREP.KU.2011.PLAN(v1.2)" xfId="1097"/>
    <cellStyle name="Заголовок 1 7" xfId="1098"/>
    <cellStyle name="Заголовок 1 7 2" xfId="1099"/>
    <cellStyle name="Заголовок 1 7_OREP.KU.2011.PLAN(v1.2)" xfId="1100"/>
    <cellStyle name="Заголовок 1 8" xfId="1101"/>
    <cellStyle name="Заголовок 1 8 2" xfId="1102"/>
    <cellStyle name="Заголовок 1 8_OREP.KU.2011.PLAN(v1.2)" xfId="1103"/>
    <cellStyle name="Заголовок 1 9" xfId="1104"/>
    <cellStyle name="Заголовок 1 9 2" xfId="1105"/>
    <cellStyle name="Заголовок 1 9_OREP.KU.2011.PLAN(v1.2)" xfId="1106"/>
    <cellStyle name="Заголовок 2 10" xfId="1107"/>
    <cellStyle name="Заголовок 2 2" xfId="1108"/>
    <cellStyle name="Заголовок 2 2 2" xfId="1109"/>
    <cellStyle name="Заголовок 2 2 3" xfId="1110"/>
    <cellStyle name="Заголовок 2 2_OREP.KU.2011.PLAN(v1.2)" xfId="1111"/>
    <cellStyle name="Заголовок 2 3" xfId="1112"/>
    <cellStyle name="Заголовок 2 3 2" xfId="1113"/>
    <cellStyle name="Заголовок 2 3_OREP.KU.2011.PLAN(v1.2)" xfId="1114"/>
    <cellStyle name="Заголовок 2 4" xfId="1115"/>
    <cellStyle name="Заголовок 2 4 2" xfId="1116"/>
    <cellStyle name="Заголовок 2 4_OREP.KU.2011.PLAN(v1.2)" xfId="1117"/>
    <cellStyle name="Заголовок 2 5" xfId="1118"/>
    <cellStyle name="Заголовок 2 5 2" xfId="1119"/>
    <cellStyle name="Заголовок 2 5_OREP.KU.2011.PLAN(v1.2)" xfId="1120"/>
    <cellStyle name="Заголовок 2 6" xfId="1121"/>
    <cellStyle name="Заголовок 2 6 2" xfId="1122"/>
    <cellStyle name="Заголовок 2 6_OREP.KU.2011.PLAN(v1.2)" xfId="1123"/>
    <cellStyle name="Заголовок 2 7" xfId="1124"/>
    <cellStyle name="Заголовок 2 7 2" xfId="1125"/>
    <cellStyle name="Заголовок 2 7_OREP.KU.2011.PLAN(v1.2)" xfId="1126"/>
    <cellStyle name="Заголовок 2 8" xfId="1127"/>
    <cellStyle name="Заголовок 2 8 2" xfId="1128"/>
    <cellStyle name="Заголовок 2 8_OREP.KU.2011.PLAN(v1.2)" xfId="1129"/>
    <cellStyle name="Заголовок 2 9" xfId="1130"/>
    <cellStyle name="Заголовок 2 9 2" xfId="1131"/>
    <cellStyle name="Заголовок 2 9_OREP.KU.2011.PLAN(v1.2)" xfId="1132"/>
    <cellStyle name="Заголовок 3 10" xfId="1133"/>
    <cellStyle name="Заголовок 3 2" xfId="1134"/>
    <cellStyle name="Заголовок 3 2 2" xfId="1135"/>
    <cellStyle name="Заголовок 3 2 3" xfId="1136"/>
    <cellStyle name="Заголовок 3 2_OREP.KU.2011.PLAN(v1.2)" xfId="1137"/>
    <cellStyle name="Заголовок 3 3" xfId="1138"/>
    <cellStyle name="Заголовок 3 3 2" xfId="1139"/>
    <cellStyle name="Заголовок 3 3_OREP.KU.2011.PLAN(v1.2)" xfId="1140"/>
    <cellStyle name="Заголовок 3 4" xfId="1141"/>
    <cellStyle name="Заголовок 3 4 2" xfId="1142"/>
    <cellStyle name="Заголовок 3 4_OREP.KU.2011.PLAN(v1.2)" xfId="1143"/>
    <cellStyle name="Заголовок 3 5" xfId="1144"/>
    <cellStyle name="Заголовок 3 5 2" xfId="1145"/>
    <cellStyle name="Заголовок 3 5_OREP.KU.2011.PLAN(v1.2)" xfId="1146"/>
    <cellStyle name="Заголовок 3 6" xfId="1147"/>
    <cellStyle name="Заголовок 3 6 2" xfId="1148"/>
    <cellStyle name="Заголовок 3 6_OREP.KU.2011.PLAN(v1.2)" xfId="1149"/>
    <cellStyle name="Заголовок 3 7" xfId="1150"/>
    <cellStyle name="Заголовок 3 7 2" xfId="1151"/>
    <cellStyle name="Заголовок 3 7_OREP.KU.2011.PLAN(v1.2)" xfId="1152"/>
    <cellStyle name="Заголовок 3 8" xfId="1153"/>
    <cellStyle name="Заголовок 3 8 2" xfId="1154"/>
    <cellStyle name="Заголовок 3 8_OREP.KU.2011.PLAN(v1.2)" xfId="1155"/>
    <cellStyle name="Заголовок 3 9" xfId="1156"/>
    <cellStyle name="Заголовок 3 9 2" xfId="1157"/>
    <cellStyle name="Заголовок 3 9_OREP.KU.2011.PLAN(v1.2)" xfId="1158"/>
    <cellStyle name="Заголовок 4 10" xfId="1159"/>
    <cellStyle name="Заголовок 4 2" xfId="1160"/>
    <cellStyle name="Заголовок 4 2 2" xfId="1161"/>
    <cellStyle name="Заголовок 4 2 3" xfId="1162"/>
    <cellStyle name="Заголовок 4 3" xfId="1163"/>
    <cellStyle name="Заголовок 4 3 2" xfId="1164"/>
    <cellStyle name="Заголовок 4 4" xfId="1165"/>
    <cellStyle name="Заголовок 4 4 2" xfId="1166"/>
    <cellStyle name="Заголовок 4 5" xfId="1167"/>
    <cellStyle name="Заголовок 4 5 2" xfId="1168"/>
    <cellStyle name="Заголовок 4 6" xfId="1169"/>
    <cellStyle name="Заголовок 4 6 2" xfId="1170"/>
    <cellStyle name="Заголовок 4 7" xfId="1171"/>
    <cellStyle name="Заголовок 4 7 2" xfId="1172"/>
    <cellStyle name="Заголовок 4 8" xfId="1173"/>
    <cellStyle name="Заголовок 4 8 2" xfId="1174"/>
    <cellStyle name="Заголовок 4 9" xfId="1175"/>
    <cellStyle name="Заголовок 4 9 2" xfId="1176"/>
    <cellStyle name="Заголовок 5" xfId="1177"/>
    <cellStyle name="Заголовок 6" xfId="1178"/>
    <cellStyle name="Заголовок 7" xfId="1179"/>
    <cellStyle name="Заголовок 8" xfId="1180"/>
    <cellStyle name="ЗАГОЛОВОК1" xfId="1181"/>
    <cellStyle name="ЗАГОЛОВОК2" xfId="1182"/>
    <cellStyle name="ЗаголовокСтолбца" xfId="1183"/>
    <cellStyle name="ЗаголовокСтолбца 2" xfId="1184"/>
    <cellStyle name="Защитный" xfId="1185"/>
    <cellStyle name="Значение" xfId="1186"/>
    <cellStyle name="Значение 2" xfId="1187"/>
    <cellStyle name="Значение 3" xfId="1188"/>
    <cellStyle name="Зоголовок" xfId="1189"/>
    <cellStyle name="зфпуруфвштп" xfId="1190"/>
    <cellStyle name="Итог 10" xfId="1192"/>
    <cellStyle name="Итог 11" xfId="1193"/>
    <cellStyle name="Итог 2" xfId="1194"/>
    <cellStyle name="Итог 2 2" xfId="1195"/>
    <cellStyle name="Итог 2 2 2" xfId="1196"/>
    <cellStyle name="Итог 2 3" xfId="1197"/>
    <cellStyle name="Итог 2 4" xfId="1198"/>
    <cellStyle name="Итог 2_OREP.KU.2011.PLAN(v1.2)" xfId="1199"/>
    <cellStyle name="Итог 3" xfId="1200"/>
    <cellStyle name="Итог 3 2" xfId="1201"/>
    <cellStyle name="Итог 3 2 2" xfId="1202"/>
    <cellStyle name="Итог 3 3" xfId="1203"/>
    <cellStyle name="Итог 3_OREP.KU.2011.PLAN(v1.2)" xfId="1204"/>
    <cellStyle name="Итог 4" xfId="1205"/>
    <cellStyle name="Итог 4 2" xfId="1206"/>
    <cellStyle name="Итог 4 2 2" xfId="1207"/>
    <cellStyle name="Итог 4 3" xfId="1208"/>
    <cellStyle name="Итог 4_OREP.KU.2011.PLAN(v1.2)" xfId="1209"/>
    <cellStyle name="Итог 5" xfId="1210"/>
    <cellStyle name="Итог 5 2" xfId="1211"/>
    <cellStyle name="Итог 5 2 2" xfId="1212"/>
    <cellStyle name="Итог 5 3" xfId="1213"/>
    <cellStyle name="Итог 5_OREP.KU.2011.PLAN(v1.2)" xfId="1214"/>
    <cellStyle name="Итог 6" xfId="1215"/>
    <cellStyle name="Итог 6 2" xfId="1216"/>
    <cellStyle name="Итог 6 2 2" xfId="1217"/>
    <cellStyle name="Итог 6 3" xfId="1218"/>
    <cellStyle name="Итог 6_OREP.KU.2011.PLAN(v1.2)" xfId="1219"/>
    <cellStyle name="Итог 7" xfId="1220"/>
    <cellStyle name="Итог 7 2" xfId="1221"/>
    <cellStyle name="Итог 7 2 2" xfId="1222"/>
    <cellStyle name="Итог 7 3" xfId="1223"/>
    <cellStyle name="Итог 7_OREP.KU.2011.PLAN(v1.2)" xfId="1224"/>
    <cellStyle name="Итог 8" xfId="1225"/>
    <cellStyle name="Итог 8 2" xfId="1226"/>
    <cellStyle name="Итог 8 2 2" xfId="1227"/>
    <cellStyle name="Итог 8 3" xfId="1228"/>
    <cellStyle name="Итог 8_OREP.KU.2011.PLAN(v1.2)" xfId="1229"/>
    <cellStyle name="Итог 9" xfId="1230"/>
    <cellStyle name="Итог 9 2" xfId="1231"/>
    <cellStyle name="Итог 9 2 2" xfId="1232"/>
    <cellStyle name="Итог 9 3" xfId="1233"/>
    <cellStyle name="Итог 9_OREP.KU.2011.PLAN(v1.2)" xfId="1234"/>
    <cellStyle name="Итого" xfId="1235"/>
    <cellStyle name="Итого 2" xfId="1236"/>
    <cellStyle name="Итого 3" xfId="1237"/>
    <cellStyle name="ИТОГОВЫЙ" xfId="1238"/>
    <cellStyle name="ИТОГОВЫЙ 2" xfId="1239"/>
    <cellStyle name="ИТОГОВЫЙ 3" xfId="1240"/>
    <cellStyle name="ИТОГОВЫЙ 4" xfId="1241"/>
    <cellStyle name="ИТОГОВЫЙ 5" xfId="1242"/>
    <cellStyle name="ИТОГОВЫЙ 6" xfId="1243"/>
    <cellStyle name="ИТОГОВЫЙ 7" xfId="1244"/>
    <cellStyle name="ИТОГОВЫЙ 8" xfId="1245"/>
    <cellStyle name="ИТОГОВЫЙ_1" xfId="1246"/>
    <cellStyle name="йешеду" xfId="1191"/>
    <cellStyle name="Контрольная ячейка 10" xfId="1247"/>
    <cellStyle name="Контрольная ячейка 2" xfId="1248"/>
    <cellStyle name="Контрольная ячейка 2 2" xfId="1249"/>
    <cellStyle name="Контрольная ячейка 2 3" xfId="1250"/>
    <cellStyle name="Контрольная ячейка 2_OREP.KU.2011.PLAN(v1.2)" xfId="1251"/>
    <cellStyle name="Контрольная ячейка 3" xfId="1252"/>
    <cellStyle name="Контрольная ячейка 3 2" xfId="1253"/>
    <cellStyle name="Контрольная ячейка 3_OREP.KU.2011.PLAN(v1.2)" xfId="1254"/>
    <cellStyle name="Контрольная ячейка 4" xfId="1255"/>
    <cellStyle name="Контрольная ячейка 4 2" xfId="1256"/>
    <cellStyle name="Контрольная ячейка 4_OREP.KU.2011.PLAN(v1.2)" xfId="1257"/>
    <cellStyle name="Контрольная ячейка 5" xfId="1258"/>
    <cellStyle name="Контрольная ячейка 5 2" xfId="1259"/>
    <cellStyle name="Контрольная ячейка 5_OREP.KU.2011.PLAN(v1.2)" xfId="1260"/>
    <cellStyle name="Контрольная ячейка 6" xfId="1261"/>
    <cellStyle name="Контрольная ячейка 6 2" xfId="1262"/>
    <cellStyle name="Контрольная ячейка 6_OREP.KU.2011.PLAN(v1.2)" xfId="1263"/>
    <cellStyle name="Контрольная ячейка 7" xfId="1264"/>
    <cellStyle name="Контрольная ячейка 7 2" xfId="1265"/>
    <cellStyle name="Контрольная ячейка 7_OREP.KU.2011.PLAN(v1.2)" xfId="1266"/>
    <cellStyle name="Контрольная ячейка 8" xfId="1267"/>
    <cellStyle name="Контрольная ячейка 8 2" xfId="1268"/>
    <cellStyle name="Контрольная ячейка 8_OREP.KU.2011.PLAN(v1.2)" xfId="1269"/>
    <cellStyle name="Контрольная ячейка 9" xfId="1270"/>
    <cellStyle name="Контрольная ячейка 9 2" xfId="1271"/>
    <cellStyle name="Контрольная ячейка 9_OREP.KU.2011.PLAN(v1.2)" xfId="1272"/>
    <cellStyle name="Мои наименования показателей" xfId="1277"/>
    <cellStyle name="Мои наименования показателей 2" xfId="1278"/>
    <cellStyle name="Мои наименования показателей 2 2" xfId="1279"/>
    <cellStyle name="Мои наименования показателей 2 3" xfId="1280"/>
    <cellStyle name="Мои наименования показателей 2 4" xfId="1281"/>
    <cellStyle name="Мои наименования показателей 2 5" xfId="1282"/>
    <cellStyle name="Мои наименования показателей 2 6" xfId="1283"/>
    <cellStyle name="Мои наименования показателей 2 7" xfId="1284"/>
    <cellStyle name="Мои наименования показателей 2 8" xfId="1285"/>
    <cellStyle name="Мои наименования показателей 2_1" xfId="1286"/>
    <cellStyle name="Мои наименования показателей 3" xfId="1287"/>
    <cellStyle name="Мои наименования показателей 3 2" xfId="1288"/>
    <cellStyle name="Мои наименования показателей 3 3" xfId="1289"/>
    <cellStyle name="Мои наименования показателей 3 4" xfId="1290"/>
    <cellStyle name="Мои наименования показателей 3 5" xfId="1291"/>
    <cellStyle name="Мои наименования показателей 3 6" xfId="1292"/>
    <cellStyle name="Мои наименования показателей 3 7" xfId="1293"/>
    <cellStyle name="Мои наименования показателей 3 8" xfId="1294"/>
    <cellStyle name="Мои наименования показателей 3_1" xfId="1295"/>
    <cellStyle name="Мои наименования показателей 4" xfId="1296"/>
    <cellStyle name="Мои наименования показателей 4 2" xfId="1297"/>
    <cellStyle name="Мои наименования показателей 4 3" xfId="1298"/>
    <cellStyle name="Мои наименования показателей 4 4" xfId="1299"/>
    <cellStyle name="Мои наименования показателей 4 5" xfId="1300"/>
    <cellStyle name="Мои наименования показателей 4 6" xfId="1301"/>
    <cellStyle name="Мои наименования показателей 4 7" xfId="1302"/>
    <cellStyle name="Мои наименования показателей 4 8" xfId="1303"/>
    <cellStyle name="Мои наименования показателей 4_1" xfId="1304"/>
    <cellStyle name="Мои наименования показателей 5" xfId="1305"/>
    <cellStyle name="Мои наименования показателей 5 2" xfId="1306"/>
    <cellStyle name="Мои наименования показателей 5 3" xfId="1307"/>
    <cellStyle name="Мои наименования показателей 5 4" xfId="1308"/>
    <cellStyle name="Мои наименования показателей 5 5" xfId="1309"/>
    <cellStyle name="Мои наименования показателей 5 6" xfId="1310"/>
    <cellStyle name="Мои наименования показателей 5 7" xfId="1311"/>
    <cellStyle name="Мои наименования показателей 5 8" xfId="1312"/>
    <cellStyle name="Мои наименования показателей 5_1" xfId="1313"/>
    <cellStyle name="Мои наименования показателей 6" xfId="1314"/>
    <cellStyle name="Мои наименования показателей 6 2" xfId="1315"/>
    <cellStyle name="Мои наименования показателей 6_TSET.NET.2.02" xfId="1316"/>
    <cellStyle name="Мои наименования показателей 7" xfId="1317"/>
    <cellStyle name="Мои наименования показателей 7 2" xfId="1318"/>
    <cellStyle name="Мои наименования показателей 7_TSET.NET.2.02" xfId="1319"/>
    <cellStyle name="Мои наименования показателей 8" xfId="1320"/>
    <cellStyle name="Мои наименования показателей 8 2" xfId="1321"/>
    <cellStyle name="Мои наименования показателей 8_TSET.NET.2.02" xfId="1322"/>
    <cellStyle name="Мои наименования показателей_46TE.RT(v1.0)" xfId="1323"/>
    <cellStyle name="Мой заголовок" xfId="1273"/>
    <cellStyle name="Мой заголовок 2" xfId="1274"/>
    <cellStyle name="Мой заголовок листа" xfId="1275"/>
    <cellStyle name="Мой заголовок листа 2" xfId="1276"/>
    <cellStyle name="назв фил" xfId="1324"/>
    <cellStyle name="назв фил 2" xfId="1325"/>
    <cellStyle name="Название 10" xfId="1326"/>
    <cellStyle name="Название 2" xfId="1327"/>
    <cellStyle name="Название 2 2" xfId="1328"/>
    <cellStyle name="Название 2 3" xfId="1329"/>
    <cellStyle name="Название 3" xfId="1330"/>
    <cellStyle name="Название 3 2" xfId="1331"/>
    <cellStyle name="Название 4" xfId="1332"/>
    <cellStyle name="Название 4 2" xfId="1333"/>
    <cellStyle name="Название 5" xfId="1334"/>
    <cellStyle name="Название 5 2" xfId="1335"/>
    <cellStyle name="Название 6" xfId="1336"/>
    <cellStyle name="Название 6 2" xfId="1337"/>
    <cellStyle name="Название 7" xfId="1338"/>
    <cellStyle name="Название 7 2" xfId="1339"/>
    <cellStyle name="Название 8" xfId="1340"/>
    <cellStyle name="Название 8 2" xfId="1341"/>
    <cellStyle name="Название 9" xfId="1342"/>
    <cellStyle name="Название 9 2" xfId="1343"/>
    <cellStyle name="Нейтральный 10" xfId="1344"/>
    <cellStyle name="Нейтральный 2" xfId="1345"/>
    <cellStyle name="Нейтральный 2 2" xfId="1346"/>
    <cellStyle name="Нейтральный 2 3" xfId="1347"/>
    <cellStyle name="Нейтральный 3" xfId="1348"/>
    <cellStyle name="Нейтральный 3 2" xfId="1349"/>
    <cellStyle name="Нейтральный 4" xfId="1350"/>
    <cellStyle name="Нейтральный 4 2" xfId="1351"/>
    <cellStyle name="Нейтральный 5" xfId="1352"/>
    <cellStyle name="Нейтральный 5 2" xfId="1353"/>
    <cellStyle name="Нейтральный 6" xfId="1354"/>
    <cellStyle name="Нейтральный 6 2" xfId="1355"/>
    <cellStyle name="Нейтральный 7" xfId="1356"/>
    <cellStyle name="Нейтральный 7 2" xfId="1357"/>
    <cellStyle name="Нейтральный 8" xfId="1358"/>
    <cellStyle name="Нейтральный 8 2" xfId="1359"/>
    <cellStyle name="Нейтральный 9" xfId="1360"/>
    <cellStyle name="Нейтральный 9 2" xfId="1361"/>
    <cellStyle name="Обычный" xfId="0" builtinId="0"/>
    <cellStyle name="Обычный 10" xfId="1362"/>
    <cellStyle name="Обычный 10 2" xfId="1363"/>
    <cellStyle name="Обычный 11" xfId="1364"/>
    <cellStyle name="Обычный 11 2" xfId="1365"/>
    <cellStyle name="Обычный 12" xfId="1366"/>
    <cellStyle name="Обычный 12 2" xfId="1367"/>
    <cellStyle name="Обычный 13" xfId="1368"/>
    <cellStyle name="Обычный 14" xfId="1369"/>
    <cellStyle name="Обычный 15" xfId="1370"/>
    <cellStyle name="Обычный 16" xfId="1371"/>
    <cellStyle name="Обычный 17" xfId="1372"/>
    <cellStyle name="Обычный 18" xfId="1373"/>
    <cellStyle name="Обычный 19" xfId="1374"/>
    <cellStyle name="Обычный 2" xfId="1375"/>
    <cellStyle name="Обычный 2 10" xfId="1376"/>
    <cellStyle name="Обычный 2 11" xfId="1377"/>
    <cellStyle name="Обычный 2 12" xfId="1378"/>
    <cellStyle name="Обычный 2 13" xfId="4"/>
    <cellStyle name="Обычный 2 2" xfId="1379"/>
    <cellStyle name="Обычный 2 2 2" xfId="1380"/>
    <cellStyle name="Обычный 2 2 3" xfId="1381"/>
    <cellStyle name="Обычный 2 2_BALANCE.WARM.2011YEAR.NEW.UPDATE.SCHEME" xfId="1382"/>
    <cellStyle name="Обычный 2 26 2" xfId="1383"/>
    <cellStyle name="Обычный 2 3" xfId="1384"/>
    <cellStyle name="Обычный 2 3 2" xfId="1385"/>
    <cellStyle name="Обычный 2 3 3" xfId="1386"/>
    <cellStyle name="Обычный 2 3_BALANCE.WARM.2011YEAR.NEW.UPDATE.SCHEME" xfId="1387"/>
    <cellStyle name="Обычный 2 4" xfId="1388"/>
    <cellStyle name="Обычный 2 4 2" xfId="1389"/>
    <cellStyle name="Обычный 2 4 3" xfId="1390"/>
    <cellStyle name="Обычный 2 4_BALANCE.WARM.2011YEAR.NEW.UPDATE.SCHEME" xfId="1391"/>
    <cellStyle name="Обычный 2 5" xfId="1392"/>
    <cellStyle name="Обычный 2 5 2" xfId="1393"/>
    <cellStyle name="Обычный 2 5 3" xfId="1394"/>
    <cellStyle name="Обычный 2 5_BALANCE.WARM.2011YEAR.NEW.UPDATE.SCHEME" xfId="1395"/>
    <cellStyle name="Обычный 2 6" xfId="1396"/>
    <cellStyle name="Обычный 2 6 2" xfId="1397"/>
    <cellStyle name="Обычный 2 6 3" xfId="1398"/>
    <cellStyle name="Обычный 2 6_BALANCE.WARM.2011YEAR.NEW.UPDATE.SCHEME" xfId="1399"/>
    <cellStyle name="Обычный 2 7" xfId="1400"/>
    <cellStyle name="Обычный 2 8" xfId="1401"/>
    <cellStyle name="Обычный 2 9" xfId="1402"/>
    <cellStyle name="Обычный 2_1" xfId="1403"/>
    <cellStyle name="Обычный 20" xfId="1404"/>
    <cellStyle name="Обычный 21" xfId="1405"/>
    <cellStyle name="Обычный 22" xfId="1406"/>
    <cellStyle name="Обычный 23" xfId="1407"/>
    <cellStyle name="Обычный 24" xfId="1408"/>
    <cellStyle name="Обычный 25" xfId="1409"/>
    <cellStyle name="Обычный 26" xfId="2082"/>
    <cellStyle name="Обычный 26 2" xfId="2085"/>
    <cellStyle name="Обычный 3" xfId="1"/>
    <cellStyle name="Обычный 3 2" xfId="1410"/>
    <cellStyle name="Обычный 3 2 2" xfId="1411"/>
    <cellStyle name="Обычный 3 2 2 2" xfId="1412"/>
    <cellStyle name="Обычный 3 2 3" xfId="1413"/>
    <cellStyle name="Обычный 3 21" xfId="1414"/>
    <cellStyle name="Обычный 3 3" xfId="1415"/>
    <cellStyle name="Обычный 3 4" xfId="1416"/>
    <cellStyle name="Обычный 3 5" xfId="1417"/>
    <cellStyle name="Обычный 3_ИТ бюджет 09 07 09 (2)" xfId="1418"/>
    <cellStyle name="Обычный 4" xfId="1419"/>
    <cellStyle name="Обычный 4 10" xfId="1420"/>
    <cellStyle name="Обычный 4 11" xfId="1421"/>
    <cellStyle name="Обычный 4 12" xfId="1422"/>
    <cellStyle name="Обычный 4 13" xfId="1423"/>
    <cellStyle name="Обычный 4 2" xfId="1424"/>
    <cellStyle name="Обычный 4 2 2" xfId="1425"/>
    <cellStyle name="Обычный 4 2 3" xfId="1426"/>
    <cellStyle name="Обычный 4 3" xfId="1427"/>
    <cellStyle name="Обычный 4 4" xfId="1428"/>
    <cellStyle name="Обычный 4 5" xfId="1429"/>
    <cellStyle name="Обычный 4 6" xfId="1430"/>
    <cellStyle name="Обычный 4 7" xfId="1431"/>
    <cellStyle name="Обычный 4 8" xfId="1432"/>
    <cellStyle name="Обычный 4 9" xfId="1433"/>
    <cellStyle name="Обычный 4_EE.20.MET.SVOD.2.73_v0.1" xfId="1434"/>
    <cellStyle name="Обычный 5" xfId="1435"/>
    <cellStyle name="Обычный 5 2" xfId="1436"/>
    <cellStyle name="Обычный 5 3" xfId="1437"/>
    <cellStyle name="Обычный 5 4" xfId="1438"/>
    <cellStyle name="Обычный 6" xfId="1439"/>
    <cellStyle name="Обычный 6 10" xfId="1440"/>
    <cellStyle name="Обычный 6 2" xfId="1441"/>
    <cellStyle name="Обычный 6 2 10" xfId="1442"/>
    <cellStyle name="Обычный 6 2 11" xfId="1443"/>
    <cellStyle name="Обычный 6 2 12" xfId="5"/>
    <cellStyle name="Обычный 6 2 13" xfId="3"/>
    <cellStyle name="Обычный 6 2 14" xfId="2083"/>
    <cellStyle name="Обычный 6 2 15" xfId="2084"/>
    <cellStyle name="Обычный 6 2 2" xfId="1444"/>
    <cellStyle name="Обычный 6 2 2 2" xfId="1445"/>
    <cellStyle name="Обычный 6 2 2 2 2" xfId="1446"/>
    <cellStyle name="Обычный 6 2 2 2 2 2" xfId="1447"/>
    <cellStyle name="Обычный 6 2 2 2 2 2 2" xfId="1448"/>
    <cellStyle name="Обычный 6 2 2 2 2 2 2 2" xfId="1449"/>
    <cellStyle name="Обычный 6 2 2 2 2 2 3" xfId="1450"/>
    <cellStyle name="Обычный 6 2 2 2 2 2 3 2" xfId="1451"/>
    <cellStyle name="Обычный 6 2 2 2 2 2 4" xfId="1452"/>
    <cellStyle name="Обычный 6 2 2 2 2 3" xfId="1453"/>
    <cellStyle name="Обычный 6 2 2 2 2 3 2" xfId="1454"/>
    <cellStyle name="Обычный 6 2 2 2 2 4" xfId="1455"/>
    <cellStyle name="Обычный 6 2 2 2 2 4 2" xfId="1456"/>
    <cellStyle name="Обычный 6 2 2 2 2 5" xfId="1457"/>
    <cellStyle name="Обычный 6 2 2 2 3" xfId="1458"/>
    <cellStyle name="Обычный 6 2 2 2 3 2" xfId="1459"/>
    <cellStyle name="Обычный 6 2 2 2 3 2 2" xfId="1460"/>
    <cellStyle name="Обычный 6 2 2 2 3 3" xfId="1461"/>
    <cellStyle name="Обычный 6 2 2 2 3 3 2" xfId="1462"/>
    <cellStyle name="Обычный 6 2 2 2 3 4" xfId="1463"/>
    <cellStyle name="Обычный 6 2 2 2 4" xfId="1464"/>
    <cellStyle name="Обычный 6 2 2 2 4 2" xfId="1465"/>
    <cellStyle name="Обычный 6 2 2 2 5" xfId="1466"/>
    <cellStyle name="Обычный 6 2 2 2 5 2" xfId="1467"/>
    <cellStyle name="Обычный 6 2 2 2 6" xfId="1468"/>
    <cellStyle name="Обычный 6 2 2 3" xfId="1469"/>
    <cellStyle name="Обычный 6 2 2 3 2" xfId="1470"/>
    <cellStyle name="Обычный 6 2 2 3 2 2" xfId="1471"/>
    <cellStyle name="Обычный 6 2 2 3 2 2 2" xfId="1472"/>
    <cellStyle name="Обычный 6 2 2 3 2 3" xfId="1473"/>
    <cellStyle name="Обычный 6 2 2 3 2 3 2" xfId="1474"/>
    <cellStyle name="Обычный 6 2 2 3 2 4" xfId="1475"/>
    <cellStyle name="Обычный 6 2 2 3 3" xfId="1476"/>
    <cellStyle name="Обычный 6 2 2 3 3 2" xfId="1477"/>
    <cellStyle name="Обычный 6 2 2 3 4" xfId="1478"/>
    <cellStyle name="Обычный 6 2 2 3 4 2" xfId="1479"/>
    <cellStyle name="Обычный 6 2 2 3 5" xfId="1480"/>
    <cellStyle name="Обычный 6 2 2 4" xfId="1481"/>
    <cellStyle name="Обычный 6 2 2 4 2" xfId="1482"/>
    <cellStyle name="Обычный 6 2 2 4 2 2" xfId="1483"/>
    <cellStyle name="Обычный 6 2 2 4 2 2 2" xfId="1484"/>
    <cellStyle name="Обычный 6 2 2 4 2 3" xfId="1485"/>
    <cellStyle name="Обычный 6 2 2 4 2 3 2" xfId="1486"/>
    <cellStyle name="Обычный 6 2 2 4 2 4" xfId="1487"/>
    <cellStyle name="Обычный 6 2 2 4 3" xfId="1488"/>
    <cellStyle name="Обычный 6 2 2 4 3 2" xfId="1489"/>
    <cellStyle name="Обычный 6 2 2 4 4" xfId="1490"/>
    <cellStyle name="Обычный 6 2 2 4 4 2" xfId="1491"/>
    <cellStyle name="Обычный 6 2 2 4 5" xfId="1492"/>
    <cellStyle name="Обычный 6 2 2 5" xfId="1493"/>
    <cellStyle name="Обычный 6 2 2 5 2" xfId="1494"/>
    <cellStyle name="Обычный 6 2 2 5 2 2" xfId="1495"/>
    <cellStyle name="Обычный 6 2 2 5 3" xfId="1496"/>
    <cellStyle name="Обычный 6 2 2 5 3 2" xfId="1497"/>
    <cellStyle name="Обычный 6 2 2 5 4" xfId="1498"/>
    <cellStyle name="Обычный 6 2 2 6" xfId="1499"/>
    <cellStyle name="Обычный 6 2 2 6 2" xfId="1500"/>
    <cellStyle name="Обычный 6 2 2 7" xfId="1501"/>
    <cellStyle name="Обычный 6 2 2 7 2" xfId="1502"/>
    <cellStyle name="Обычный 6 2 2 8" xfId="1503"/>
    <cellStyle name="Обычный 6 2 2 8 2" xfId="1504"/>
    <cellStyle name="Обычный 6 2 2 9" xfId="1505"/>
    <cellStyle name="Обычный 6 2 3" xfId="1506"/>
    <cellStyle name="Обычный 6 2 3 2" xfId="1507"/>
    <cellStyle name="Обычный 6 2 3 2 2" xfId="1508"/>
    <cellStyle name="Обычный 6 2 3 2 2 2" xfId="1509"/>
    <cellStyle name="Обычный 6 2 3 2 2 2 2" xfId="1510"/>
    <cellStyle name="Обычный 6 2 3 2 2 2 2 2" xfId="1511"/>
    <cellStyle name="Обычный 6 2 3 2 2 2 3" xfId="1512"/>
    <cellStyle name="Обычный 6 2 3 2 2 2 3 2" xfId="1513"/>
    <cellStyle name="Обычный 6 2 3 2 2 2 4" xfId="1514"/>
    <cellStyle name="Обычный 6 2 3 2 2 3" xfId="1515"/>
    <cellStyle name="Обычный 6 2 3 2 2 3 2" xfId="1516"/>
    <cellStyle name="Обычный 6 2 3 2 2 4" xfId="1517"/>
    <cellStyle name="Обычный 6 2 3 2 2 4 2" xfId="1518"/>
    <cellStyle name="Обычный 6 2 3 2 2 5" xfId="1519"/>
    <cellStyle name="Обычный 6 2 3 2 3" xfId="1520"/>
    <cellStyle name="Обычный 6 2 3 2 3 2" xfId="1521"/>
    <cellStyle name="Обычный 6 2 3 2 3 2 2" xfId="1522"/>
    <cellStyle name="Обычный 6 2 3 2 3 3" xfId="1523"/>
    <cellStyle name="Обычный 6 2 3 2 3 3 2" xfId="1524"/>
    <cellStyle name="Обычный 6 2 3 2 3 4" xfId="1525"/>
    <cellStyle name="Обычный 6 2 3 2 4" xfId="1526"/>
    <cellStyle name="Обычный 6 2 3 2 4 2" xfId="1527"/>
    <cellStyle name="Обычный 6 2 3 2 5" xfId="1528"/>
    <cellStyle name="Обычный 6 2 3 2 5 2" xfId="1529"/>
    <cellStyle name="Обычный 6 2 3 2 6" xfId="1530"/>
    <cellStyle name="Обычный 6 2 3 3" xfId="1531"/>
    <cellStyle name="Обычный 6 2 3 3 2" xfId="1532"/>
    <cellStyle name="Обычный 6 2 3 3 2 2" xfId="1533"/>
    <cellStyle name="Обычный 6 2 3 3 2 2 2" xfId="1534"/>
    <cellStyle name="Обычный 6 2 3 3 2 3" xfId="1535"/>
    <cellStyle name="Обычный 6 2 3 3 2 3 2" xfId="1536"/>
    <cellStyle name="Обычный 6 2 3 3 2 4" xfId="1537"/>
    <cellStyle name="Обычный 6 2 3 3 3" xfId="1538"/>
    <cellStyle name="Обычный 6 2 3 3 3 2" xfId="1539"/>
    <cellStyle name="Обычный 6 2 3 3 4" xfId="1540"/>
    <cellStyle name="Обычный 6 2 3 3 4 2" xfId="1541"/>
    <cellStyle name="Обычный 6 2 3 3 5" xfId="1542"/>
    <cellStyle name="Обычный 6 2 3 4" xfId="1543"/>
    <cellStyle name="Обычный 6 2 3 4 2" xfId="1544"/>
    <cellStyle name="Обычный 6 2 3 4 2 2" xfId="1545"/>
    <cellStyle name="Обычный 6 2 3 4 2 2 2" xfId="1546"/>
    <cellStyle name="Обычный 6 2 3 4 2 3" xfId="1547"/>
    <cellStyle name="Обычный 6 2 3 4 2 3 2" xfId="1548"/>
    <cellStyle name="Обычный 6 2 3 4 2 4" xfId="1549"/>
    <cellStyle name="Обычный 6 2 3 4 3" xfId="1550"/>
    <cellStyle name="Обычный 6 2 3 4 3 2" xfId="1551"/>
    <cellStyle name="Обычный 6 2 3 4 4" xfId="1552"/>
    <cellStyle name="Обычный 6 2 3 4 4 2" xfId="1553"/>
    <cellStyle name="Обычный 6 2 3 4 5" xfId="1554"/>
    <cellStyle name="Обычный 6 2 3 5" xfId="1555"/>
    <cellStyle name="Обычный 6 2 3 5 2" xfId="1556"/>
    <cellStyle name="Обычный 6 2 3 5 2 2" xfId="1557"/>
    <cellStyle name="Обычный 6 2 3 5 3" xfId="1558"/>
    <cellStyle name="Обычный 6 2 3 5 3 2" xfId="1559"/>
    <cellStyle name="Обычный 6 2 3 5 4" xfId="1560"/>
    <cellStyle name="Обычный 6 2 3 6" xfId="1561"/>
    <cellStyle name="Обычный 6 2 3 6 2" xfId="1562"/>
    <cellStyle name="Обычный 6 2 3 7" xfId="1563"/>
    <cellStyle name="Обычный 6 2 3 7 2" xfId="1564"/>
    <cellStyle name="Обычный 6 2 3 8" xfId="1565"/>
    <cellStyle name="Обычный 6 2 3 8 2" xfId="1566"/>
    <cellStyle name="Обычный 6 2 3 9" xfId="1567"/>
    <cellStyle name="Обычный 6 2 4" xfId="1568"/>
    <cellStyle name="Обычный 6 2 4 2" xfId="1569"/>
    <cellStyle name="Обычный 6 2 4 2 2" xfId="1570"/>
    <cellStyle name="Обычный 6 2 4 2 2 2" xfId="1571"/>
    <cellStyle name="Обычный 6 2 4 2 3" xfId="1572"/>
    <cellStyle name="Обычный 6 2 4 2 3 2" xfId="1573"/>
    <cellStyle name="Обычный 6 2 4 2 4" xfId="1574"/>
    <cellStyle name="Обычный 6 2 4 3" xfId="1575"/>
    <cellStyle name="Обычный 6 2 4 3 2" xfId="1576"/>
    <cellStyle name="Обычный 6 2 4 4" xfId="1577"/>
    <cellStyle name="Обычный 6 2 4 4 2" xfId="1578"/>
    <cellStyle name="Обычный 6 2 4 5" xfId="1579"/>
    <cellStyle name="Обычный 6 2 5" xfId="1580"/>
    <cellStyle name="Обычный 6 2 5 2" xfId="1581"/>
    <cellStyle name="Обычный 6 2 5 2 2" xfId="1582"/>
    <cellStyle name="Обычный 6 2 5 2 2 2" xfId="1583"/>
    <cellStyle name="Обычный 6 2 5 2 3" xfId="1584"/>
    <cellStyle name="Обычный 6 2 5 2 3 2" xfId="1585"/>
    <cellStyle name="Обычный 6 2 5 2 4" xfId="1586"/>
    <cellStyle name="Обычный 6 2 5 3" xfId="1587"/>
    <cellStyle name="Обычный 6 2 5 3 2" xfId="1588"/>
    <cellStyle name="Обычный 6 2 5 4" xfId="1589"/>
    <cellStyle name="Обычный 6 2 5 4 2" xfId="1590"/>
    <cellStyle name="Обычный 6 2 5 5" xfId="1591"/>
    <cellStyle name="Обычный 6 2 6" xfId="1592"/>
    <cellStyle name="Обычный 6 2 6 2" xfId="1593"/>
    <cellStyle name="Обычный 6 2 6 2 2" xfId="1594"/>
    <cellStyle name="Обычный 6 2 6 3" xfId="1595"/>
    <cellStyle name="Обычный 6 2 6 3 2" xfId="1596"/>
    <cellStyle name="Обычный 6 2 6 4" xfId="1597"/>
    <cellStyle name="Обычный 6 2 7" xfId="1598"/>
    <cellStyle name="Обычный 6 2 7 2" xfId="1599"/>
    <cellStyle name="Обычный 6 2 8" xfId="1600"/>
    <cellStyle name="Обычный 6 2 8 2" xfId="1601"/>
    <cellStyle name="Обычный 6 2 9" xfId="1602"/>
    <cellStyle name="Обычный 6 2 9 2" xfId="1603"/>
    <cellStyle name="Обычный 6 3" xfId="1604"/>
    <cellStyle name="Обычный 6 3 2" xfId="1605"/>
    <cellStyle name="Обычный 6 3 2 2" xfId="1606"/>
    <cellStyle name="Обычный 6 3 2 2 2" xfId="1607"/>
    <cellStyle name="Обычный 6 3 2 3" xfId="1608"/>
    <cellStyle name="Обычный 6 3 2 3 2" xfId="1609"/>
    <cellStyle name="Обычный 6 3 2 4" xfId="1610"/>
    <cellStyle name="Обычный 6 3 3" xfId="1611"/>
    <cellStyle name="Обычный 6 3 3 2" xfId="1612"/>
    <cellStyle name="Обычный 6 3 4" xfId="1613"/>
    <cellStyle name="Обычный 6 3 4 2" xfId="1614"/>
    <cellStyle name="Обычный 6 3 5" xfId="1615"/>
    <cellStyle name="Обычный 6 3 6" xfId="1616"/>
    <cellStyle name="Обычный 6 4" xfId="1617"/>
    <cellStyle name="Обычный 6 4 2" xfId="1618"/>
    <cellStyle name="Обычный 6 4 2 2" xfId="1619"/>
    <cellStyle name="Обычный 6 4 2 2 2" xfId="1620"/>
    <cellStyle name="Обычный 6 4 2 3" xfId="1621"/>
    <cellStyle name="Обычный 6 4 2 3 2" xfId="1622"/>
    <cellStyle name="Обычный 6 4 2 4" xfId="1623"/>
    <cellStyle name="Обычный 6 4 3" xfId="1624"/>
    <cellStyle name="Обычный 6 4 3 2" xfId="1625"/>
    <cellStyle name="Обычный 6 4 4" xfId="1626"/>
    <cellStyle name="Обычный 6 4 4 2" xfId="1627"/>
    <cellStyle name="Обычный 6 4 5" xfId="1628"/>
    <cellStyle name="Обычный 6 5" xfId="1629"/>
    <cellStyle name="Обычный 6 5 2" xfId="1630"/>
    <cellStyle name="Обычный 6 5 2 2" xfId="1631"/>
    <cellStyle name="Обычный 6 5 3" xfId="1632"/>
    <cellStyle name="Обычный 6 5 3 2" xfId="1633"/>
    <cellStyle name="Обычный 6 5 4" xfId="1634"/>
    <cellStyle name="Обычный 6 6" xfId="1635"/>
    <cellStyle name="Обычный 6 6 2" xfId="1636"/>
    <cellStyle name="Обычный 6 7" xfId="1637"/>
    <cellStyle name="Обычный 6 7 2" xfId="1638"/>
    <cellStyle name="Обычный 6 8" xfId="1639"/>
    <cellStyle name="Обычный 6 8 2" xfId="1640"/>
    <cellStyle name="Обычный 6 9" xfId="1641"/>
    <cellStyle name="Обычный 7" xfId="2"/>
    <cellStyle name="Обычный 7 2" xfId="1642"/>
    <cellStyle name="Обычный 7 2 2" xfId="1643"/>
    <cellStyle name="Обычный 7 2 2 2" xfId="1644"/>
    <cellStyle name="Обычный 7 2 2 2 2" xfId="1645"/>
    <cellStyle name="Обычный 7 2 2 2 2 2" xfId="1646"/>
    <cellStyle name="Обычный 7 2 2 2 3" xfId="1647"/>
    <cellStyle name="Обычный 7 2 2 2 3 2" xfId="1648"/>
    <cellStyle name="Обычный 7 2 2 2 4" xfId="1649"/>
    <cellStyle name="Обычный 7 2 2 3" xfId="1650"/>
    <cellStyle name="Обычный 7 2 2 3 2" xfId="1651"/>
    <cellStyle name="Обычный 7 2 2 4" xfId="1652"/>
    <cellStyle name="Обычный 7 2 2 4 2" xfId="1653"/>
    <cellStyle name="Обычный 7 2 2 5" xfId="1654"/>
    <cellStyle name="Обычный 7 2 3" xfId="1655"/>
    <cellStyle name="Обычный 7 2 3 2" xfId="1656"/>
    <cellStyle name="Обычный 7 2 3 2 2" xfId="1657"/>
    <cellStyle name="Обычный 7 2 3 2 2 2" xfId="1658"/>
    <cellStyle name="Обычный 7 2 3 2 3" xfId="1659"/>
    <cellStyle name="Обычный 7 2 3 2 3 2" xfId="1660"/>
    <cellStyle name="Обычный 7 2 3 2 4" xfId="1661"/>
    <cellStyle name="Обычный 7 2 3 3" xfId="1662"/>
    <cellStyle name="Обычный 7 2 3 3 2" xfId="1663"/>
    <cellStyle name="Обычный 7 2 3 4" xfId="1664"/>
    <cellStyle name="Обычный 7 2 3 4 2" xfId="1665"/>
    <cellStyle name="Обычный 7 2 3 5" xfId="1666"/>
    <cellStyle name="Обычный 7 2 4" xfId="1667"/>
    <cellStyle name="Обычный 7 2 4 2" xfId="1668"/>
    <cellStyle name="Обычный 7 2 4 2 2" xfId="1669"/>
    <cellStyle name="Обычный 7 2 4 3" xfId="1670"/>
    <cellStyle name="Обычный 7 2 4 3 2" xfId="1671"/>
    <cellStyle name="Обычный 7 2 4 4" xfId="1672"/>
    <cellStyle name="Обычный 7 2 5" xfId="1673"/>
    <cellStyle name="Обычный 7 2 5 2" xfId="1674"/>
    <cellStyle name="Обычный 7 2 6" xfId="1675"/>
    <cellStyle name="Обычный 7 2 6 2" xfId="1676"/>
    <cellStyle name="Обычный 7 2 7" xfId="1677"/>
    <cellStyle name="Обычный 7 2 7 2" xfId="1678"/>
    <cellStyle name="Обычный 7 2 8" xfId="1679"/>
    <cellStyle name="Обычный 7 2 9" xfId="1680"/>
    <cellStyle name="Обычный 7 3" xfId="1681"/>
    <cellStyle name="Обычный 8" xfId="1682"/>
    <cellStyle name="Обычный 8 2" xfId="1683"/>
    <cellStyle name="Обычный 8 3" xfId="1684"/>
    <cellStyle name="Обычный 9" xfId="1685"/>
    <cellStyle name="Обычный 9 2" xfId="1686"/>
    <cellStyle name="Обычный 9 2 2" xfId="1687"/>
    <cellStyle name="Обычный 9 2 2 2" xfId="1688"/>
    <cellStyle name="Обычный 9 2 2 2 2" xfId="1689"/>
    <cellStyle name="Обычный 9 2 2 3" xfId="1690"/>
    <cellStyle name="Обычный 9 2 2 3 2" xfId="1691"/>
    <cellStyle name="Обычный 9 2 2 4" xfId="1692"/>
    <cellStyle name="Обычный 9 2 2 4 2" xfId="1693"/>
    <cellStyle name="Обычный 9 2 2 5" xfId="1694"/>
    <cellStyle name="Обычный 9 2 3" xfId="1695"/>
    <cellStyle name="Обычный 9 2 3 2" xfId="1696"/>
    <cellStyle name="Обычный 9 2 4" xfId="1697"/>
    <cellStyle name="Обычный 9 2 4 2" xfId="1698"/>
    <cellStyle name="Обычный 9 2 5" xfId="1699"/>
    <cellStyle name="Обычный 9 2 6" xfId="1700"/>
    <cellStyle name="Обычный 9 3" xfId="1701"/>
    <cellStyle name="Обычный 9 3 2" xfId="1702"/>
    <cellStyle name="Обычный 9 3 2 2" xfId="1703"/>
    <cellStyle name="Обычный 9 3 3" xfId="1704"/>
    <cellStyle name="Обычный 9 3 3 2" xfId="1705"/>
    <cellStyle name="Обычный 9 3 4" xfId="1706"/>
    <cellStyle name="Обычный 9 3 4 2" xfId="1707"/>
    <cellStyle name="Обычный 9 3 5" xfId="1708"/>
    <cellStyle name="Обычный 9 4" xfId="1709"/>
    <cellStyle name="Обычный 9 4 2" xfId="1710"/>
    <cellStyle name="Обычный 9 5" xfId="1711"/>
    <cellStyle name="Обычный 9 5 2" xfId="1712"/>
    <cellStyle name="Обычный 9 6" xfId="1713"/>
    <cellStyle name="Обычный 9 7" xfId="1714"/>
    <cellStyle name="Плохой 10" xfId="1715"/>
    <cellStyle name="Плохой 2" xfId="1716"/>
    <cellStyle name="Плохой 2 2" xfId="1717"/>
    <cellStyle name="Плохой 2 3" xfId="1718"/>
    <cellStyle name="Плохой 3" xfId="1719"/>
    <cellStyle name="Плохой 3 2" xfId="1720"/>
    <cellStyle name="Плохой 4" xfId="1721"/>
    <cellStyle name="Плохой 4 2" xfId="1722"/>
    <cellStyle name="Плохой 5" xfId="1723"/>
    <cellStyle name="Плохой 5 2" xfId="1724"/>
    <cellStyle name="Плохой 6" xfId="1725"/>
    <cellStyle name="Плохой 6 2" xfId="1726"/>
    <cellStyle name="Плохой 7" xfId="1727"/>
    <cellStyle name="Плохой 7 2" xfId="1728"/>
    <cellStyle name="Плохой 8" xfId="1729"/>
    <cellStyle name="Плохой 8 2" xfId="1730"/>
    <cellStyle name="Плохой 9" xfId="1731"/>
    <cellStyle name="Плохой 9 2" xfId="1732"/>
    <cellStyle name="По центру с переносом" xfId="1733"/>
    <cellStyle name="По центру с переносом 2" xfId="1734"/>
    <cellStyle name="По ширине с переносом" xfId="1735"/>
    <cellStyle name="По ширине с переносом 2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2 3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2 2" xfId="1758"/>
    <cellStyle name="Примечание 10 3" xfId="1759"/>
    <cellStyle name="Примечание 10_OREP.KU.2011.PLAN(v1.2)" xfId="1760"/>
    <cellStyle name="Примечание 11" xfId="1761"/>
    <cellStyle name="Примечание 11 2" xfId="1762"/>
    <cellStyle name="Примечание 11 2 2" xfId="1763"/>
    <cellStyle name="Примечание 11 3" xfId="1764"/>
    <cellStyle name="Примечание 11_OREP.KU.2011.PLAN(v1.2)" xfId="1765"/>
    <cellStyle name="Примечание 12" xfId="1766"/>
    <cellStyle name="Примечание 12 2" xfId="1767"/>
    <cellStyle name="Примечание 12 2 2" xfId="1768"/>
    <cellStyle name="Примечание 12 3" xfId="1769"/>
    <cellStyle name="Примечание 12_OREP.KU.2011.PLAN(v1.2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10" xfId="1779"/>
    <cellStyle name="Примечание 2 2" xfId="1780"/>
    <cellStyle name="Примечание 2 2 2" xfId="1781"/>
    <cellStyle name="Примечание 2 3" xfId="1782"/>
    <cellStyle name="Примечание 2 3 2" xfId="1783"/>
    <cellStyle name="Примечание 2 4" xfId="1784"/>
    <cellStyle name="Примечание 2 4 2" xfId="1785"/>
    <cellStyle name="Примечание 2 5" xfId="1786"/>
    <cellStyle name="Примечание 2 5 2" xfId="1787"/>
    <cellStyle name="Примечание 2 6" xfId="1788"/>
    <cellStyle name="Примечание 2 6 2" xfId="1789"/>
    <cellStyle name="Примечание 2 7" xfId="1790"/>
    <cellStyle name="Примечание 2 7 2" xfId="1791"/>
    <cellStyle name="Примечание 2 8" xfId="1792"/>
    <cellStyle name="Примечание 2 8 2" xfId="1793"/>
    <cellStyle name="Примечание 2 9" xfId="1794"/>
    <cellStyle name="Примечание 2_OREP.KU.2011.PLAN(v1.0)" xfId="1795"/>
    <cellStyle name="Примечание 3" xfId="1796"/>
    <cellStyle name="Примечание 3 2" xfId="1797"/>
    <cellStyle name="Примечание 3 2 2" xfId="1798"/>
    <cellStyle name="Примечание 3 3" xfId="1799"/>
    <cellStyle name="Примечание 3 3 2" xfId="1800"/>
    <cellStyle name="Примечание 3 4" xfId="1801"/>
    <cellStyle name="Примечание 3 4 2" xfId="1802"/>
    <cellStyle name="Примечание 3 5" xfId="1803"/>
    <cellStyle name="Примечание 3 5 2" xfId="1804"/>
    <cellStyle name="Примечание 3 6" xfId="1805"/>
    <cellStyle name="Примечание 3 6 2" xfId="1806"/>
    <cellStyle name="Примечание 3 7" xfId="1807"/>
    <cellStyle name="Примечание 3 7 2" xfId="1808"/>
    <cellStyle name="Примечание 3 8" xfId="1809"/>
    <cellStyle name="Примечание 3 8 2" xfId="1810"/>
    <cellStyle name="Примечание 3 9" xfId="1811"/>
    <cellStyle name="Примечание 3_OREP.KU.2011.PLAN(v1.0)" xfId="1812"/>
    <cellStyle name="Примечание 4" xfId="1813"/>
    <cellStyle name="Примечание 4 2" xfId="1814"/>
    <cellStyle name="Примечание 4 2 2" xfId="1815"/>
    <cellStyle name="Примечание 4 3" xfId="1816"/>
    <cellStyle name="Примечание 4 3 2" xfId="1817"/>
    <cellStyle name="Примечание 4 4" xfId="1818"/>
    <cellStyle name="Примечание 4 4 2" xfId="1819"/>
    <cellStyle name="Примечание 4 5" xfId="1820"/>
    <cellStyle name="Примечание 4 5 2" xfId="1821"/>
    <cellStyle name="Примечание 4 6" xfId="1822"/>
    <cellStyle name="Примечание 4 6 2" xfId="1823"/>
    <cellStyle name="Примечание 4 7" xfId="1824"/>
    <cellStyle name="Примечание 4 7 2" xfId="1825"/>
    <cellStyle name="Примечание 4 8" xfId="1826"/>
    <cellStyle name="Примечание 4 8 2" xfId="1827"/>
    <cellStyle name="Примечание 4 9" xfId="1828"/>
    <cellStyle name="Примечание 4_OREP.KU.2011.PLAN(v1.0)" xfId="1829"/>
    <cellStyle name="Примечание 5" xfId="1830"/>
    <cellStyle name="Примечание 5 2" xfId="1831"/>
    <cellStyle name="Примечание 5 2 2" xfId="1832"/>
    <cellStyle name="Примечание 5 3" xfId="1833"/>
    <cellStyle name="Примечание 5 3 2" xfId="1834"/>
    <cellStyle name="Примечание 5 4" xfId="1835"/>
    <cellStyle name="Примечание 5 4 2" xfId="1836"/>
    <cellStyle name="Примечание 5 5" xfId="1837"/>
    <cellStyle name="Примечание 5 5 2" xfId="1838"/>
    <cellStyle name="Примечание 5 6" xfId="1839"/>
    <cellStyle name="Примечание 5 6 2" xfId="1840"/>
    <cellStyle name="Примечание 5 7" xfId="1841"/>
    <cellStyle name="Примечание 5 7 2" xfId="1842"/>
    <cellStyle name="Примечание 5 8" xfId="1843"/>
    <cellStyle name="Примечание 5 8 2" xfId="1844"/>
    <cellStyle name="Примечание 5 9" xfId="1845"/>
    <cellStyle name="Примечание 5_OREP.KU.2011.PLAN(v1.0)" xfId="1846"/>
    <cellStyle name="Примечание 6" xfId="1847"/>
    <cellStyle name="Примечание 6 2" xfId="1848"/>
    <cellStyle name="Примечание 6 2 2" xfId="1849"/>
    <cellStyle name="Примечание 6 3" xfId="1850"/>
    <cellStyle name="Примечание 6_OREP.KU.2011.PLAN(v1.2)" xfId="1851"/>
    <cellStyle name="Примечание 7" xfId="1852"/>
    <cellStyle name="Примечание 7 2" xfId="1853"/>
    <cellStyle name="Примечание 7 2 2" xfId="1854"/>
    <cellStyle name="Примечание 7 3" xfId="1855"/>
    <cellStyle name="Примечание 7_OREP.KU.2011.PLAN(v1.2)" xfId="1856"/>
    <cellStyle name="Примечание 8" xfId="1857"/>
    <cellStyle name="Примечание 8 2" xfId="1858"/>
    <cellStyle name="Примечание 8 2 2" xfId="1859"/>
    <cellStyle name="Примечание 8 3" xfId="1860"/>
    <cellStyle name="Примечание 8_OREP.KU.2011.PLAN(v1.2)" xfId="1861"/>
    <cellStyle name="Примечание 9" xfId="1862"/>
    <cellStyle name="Примечание 9 2" xfId="1863"/>
    <cellStyle name="Примечание 9 2 2" xfId="1864"/>
    <cellStyle name="Примечание 9 3" xfId="1865"/>
    <cellStyle name="Примечание 9_OREP.KU.2011.PLAN(v1.2)" xfId="1866"/>
    <cellStyle name="Процентный 10" xfId="1867"/>
    <cellStyle name="Процентный 2" xfId="1868"/>
    <cellStyle name="Процентный 2 2" xfId="1869"/>
    <cellStyle name="Процентный 2 2 2" xfId="1870"/>
    <cellStyle name="Процентный 2 3" xfId="1871"/>
    <cellStyle name="Процентный 2 4" xfId="1872"/>
    <cellStyle name="Процентный 2 5" xfId="1873"/>
    <cellStyle name="Процентный 3" xfId="1874"/>
    <cellStyle name="Процентный 3 2" xfId="1875"/>
    <cellStyle name="Процентный 3 3" xfId="1876"/>
    <cellStyle name="Процентный 4" xfId="1877"/>
    <cellStyle name="Процентный 4 2" xfId="1878"/>
    <cellStyle name="Процентный 4 3" xfId="1879"/>
    <cellStyle name="Процентный 5" xfId="1880"/>
    <cellStyle name="Процентный 6" xfId="1881"/>
    <cellStyle name="Процентный 7" xfId="1882"/>
    <cellStyle name="Процентный 8" xfId="1883"/>
    <cellStyle name="Процентный 9" xfId="1884"/>
    <cellStyle name="Связанная ячейка 10" xfId="1885"/>
    <cellStyle name="Связанная ячейка 2" xfId="1886"/>
    <cellStyle name="Связанная ячейка 2 2" xfId="1887"/>
    <cellStyle name="Связанная ячейка 2 3" xfId="1888"/>
    <cellStyle name="Связанная ячейка 2_OREP.KU.2011.PLAN(v1.2)" xfId="1889"/>
    <cellStyle name="Связанная ячейка 3" xfId="1890"/>
    <cellStyle name="Связанная ячейка 3 2" xfId="1891"/>
    <cellStyle name="Связанная ячейка 3_OREP.KU.2011.PLAN(v1.2)" xfId="1892"/>
    <cellStyle name="Связанная ячейка 4" xfId="1893"/>
    <cellStyle name="Связанная ячейка 4 2" xfId="1894"/>
    <cellStyle name="Связанная ячейка 4_OREP.KU.2011.PLAN(v1.2)" xfId="1895"/>
    <cellStyle name="Связанная ячейка 5" xfId="1896"/>
    <cellStyle name="Связанная ячейка 5 2" xfId="1897"/>
    <cellStyle name="Связанная ячейка 5_OREP.KU.2011.PLAN(v1.2)" xfId="1898"/>
    <cellStyle name="Связанная ячейка 6" xfId="1899"/>
    <cellStyle name="Связанная ячейка 6 2" xfId="1900"/>
    <cellStyle name="Связанная ячейка 6_OREP.KU.2011.PLAN(v1.2)" xfId="1901"/>
    <cellStyle name="Связанная ячейка 7" xfId="1902"/>
    <cellStyle name="Связанная ячейка 7 2" xfId="1903"/>
    <cellStyle name="Связанная ячейка 7_OREP.KU.2011.PLAN(v1.2)" xfId="1904"/>
    <cellStyle name="Связанная ячейка 8" xfId="1905"/>
    <cellStyle name="Связанная ячейка 8 2" xfId="1906"/>
    <cellStyle name="Связанная ячейка 8_OREP.KU.2011.PLAN(v1.2)" xfId="1907"/>
    <cellStyle name="Связанная ячейка 9" xfId="1908"/>
    <cellStyle name="Связанная ячейка 9 2" xfId="1909"/>
    <cellStyle name="Связанная ячейка 9_OREP.KU.2011.PLAN(v1.2)" xfId="1910"/>
    <cellStyle name="Стиль 1" xfId="1911"/>
    <cellStyle name="Стиль 1 2" xfId="1912"/>
    <cellStyle name="Стиль 1 3" xfId="1913"/>
    <cellStyle name="Стиль 1 4" xfId="1914"/>
    <cellStyle name="Стиль 1_RAB с 2010 года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предупреждения 10" xfId="1924"/>
    <cellStyle name="Текст предупреждения 2" xfId="1925"/>
    <cellStyle name="Текст предупреждения 2 2" xfId="1926"/>
    <cellStyle name="Текст предупреждения 2 3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_1" xfId="1950"/>
    <cellStyle name="Тысячи [0]_22гк" xfId="1951"/>
    <cellStyle name="Тысячи_22гк" xfId="1952"/>
    <cellStyle name="ФИКСИРОВАННЫЙ" xfId="1953"/>
    <cellStyle name="ФИКСИРОВАННЫЙ 2" xfId="1954"/>
    <cellStyle name="ФИКСИРОВАННЫЙ 3" xfId="1955"/>
    <cellStyle name="ФИКСИРОВАННЫЙ 4" xfId="1956"/>
    <cellStyle name="ФИКСИРОВАННЫЙ 5" xfId="1957"/>
    <cellStyle name="ФИКСИРОВАННЫЙ 6" xfId="1958"/>
    <cellStyle name="ФИКСИРОВАННЫЙ 7" xfId="1959"/>
    <cellStyle name="ФИКСИРОВАННЫЙ 8" xfId="1960"/>
    <cellStyle name="ФИКСИРОВАННЫЙ_1" xfId="1961"/>
    <cellStyle name="Финансовый 2" xfId="1962"/>
    <cellStyle name="Финансовый 2 10" xfId="1963"/>
    <cellStyle name="Финансовый 2 11" xfId="1964"/>
    <cellStyle name="Финансовый 2 2" xfId="1965"/>
    <cellStyle name="Финансовый 2 2 2" xfId="1966"/>
    <cellStyle name="Финансовый 2 2 2 2" xfId="1967"/>
    <cellStyle name="Финансовый 2 2 2 2 2" xfId="1968"/>
    <cellStyle name="Финансовый 2 2 2 2 3" xfId="1969"/>
    <cellStyle name="Финансовый 2 2 2 3" xfId="1970"/>
    <cellStyle name="Финансовый 2 2 2 3 2" xfId="1971"/>
    <cellStyle name="Финансовый 2 2 2 4" xfId="1972"/>
    <cellStyle name="Финансовый 2 2 3" xfId="1973"/>
    <cellStyle name="Финансовый 2 2 3 2" xfId="1974"/>
    <cellStyle name="Финансовый 2 2 4" xfId="1975"/>
    <cellStyle name="Финансовый 2 2 4 2" xfId="1976"/>
    <cellStyle name="Финансовый 2 2 5" xfId="1977"/>
    <cellStyle name="Финансовый 2 2 6" xfId="1978"/>
    <cellStyle name="Финансовый 2 3" xfId="1979"/>
    <cellStyle name="Финансовый 2 3 2" xfId="1980"/>
    <cellStyle name="Финансовый 2 3 2 2" xfId="1981"/>
    <cellStyle name="Финансовый 2 3 2 2 2" xfId="1982"/>
    <cellStyle name="Финансовый 2 3 2 3" xfId="1983"/>
    <cellStyle name="Финансовый 2 3 2 3 2" xfId="1984"/>
    <cellStyle name="Финансовый 2 3 2 4" xfId="1985"/>
    <cellStyle name="Финансовый 2 3 3" xfId="1986"/>
    <cellStyle name="Финансовый 2 3 3 2" xfId="1987"/>
    <cellStyle name="Финансовый 2 3 4" xfId="1988"/>
    <cellStyle name="Финансовый 2 3 4 2" xfId="1989"/>
    <cellStyle name="Финансовый 2 3 5" xfId="1990"/>
    <cellStyle name="Финансовый 2 3 6" xfId="1991"/>
    <cellStyle name="Финансовый 2 4" xfId="1992"/>
    <cellStyle name="Финансовый 2 4 2" xfId="1993"/>
    <cellStyle name="Финансовый 2 4 2 2" xfId="1994"/>
    <cellStyle name="Финансовый 2 4 3" xfId="1995"/>
    <cellStyle name="Финансовый 2 4 3 2" xfId="1996"/>
    <cellStyle name="Финансовый 2 4 4" xfId="1997"/>
    <cellStyle name="Финансовый 2 5" xfId="1998"/>
    <cellStyle name="Финансовый 2 5 2" xfId="1999"/>
    <cellStyle name="Финансовый 2 6" xfId="2000"/>
    <cellStyle name="Финансовый 2 6 2" xfId="2001"/>
    <cellStyle name="Финансовый 2 7" xfId="2002"/>
    <cellStyle name="Финансовый 2 7 2" xfId="2003"/>
    <cellStyle name="Финансовый 2 8" xfId="2004"/>
    <cellStyle name="Финансовый 2 9" xfId="2005"/>
    <cellStyle name="Финансовый 2_BALANCE.WARM.2011YEAR.NEW.UPDATE.SCHEME" xfId="2006"/>
    <cellStyle name="Финансовый 3" xfId="2007"/>
    <cellStyle name="Финансовый 3 10" xfId="2008"/>
    <cellStyle name="Финансовый 3 2" xfId="2009"/>
    <cellStyle name="Финансовый 3 2 2" xfId="2010"/>
    <cellStyle name="Финансовый 3 2 2 2" xfId="2011"/>
    <cellStyle name="Финансовый 3 2 2 2 2" xfId="2012"/>
    <cellStyle name="Финансовый 3 2 2 3" xfId="2013"/>
    <cellStyle name="Финансовый 3 2 2 3 2" xfId="2014"/>
    <cellStyle name="Финансовый 3 2 2 4" xfId="2015"/>
    <cellStyle name="Финансовый 3 2 3" xfId="2016"/>
    <cellStyle name="Финансовый 3 2 3 2" xfId="2017"/>
    <cellStyle name="Финансовый 3 2 4" xfId="2018"/>
    <cellStyle name="Финансовый 3 2 4 2" xfId="2019"/>
    <cellStyle name="Финансовый 3 2 5" xfId="2020"/>
    <cellStyle name="Финансовый 3 3" xfId="2021"/>
    <cellStyle name="Финансовый 3 3 2" xfId="2022"/>
    <cellStyle name="Финансовый 3 3 2 2" xfId="2023"/>
    <cellStyle name="Финансовый 3 3 2 2 2" xfId="2024"/>
    <cellStyle name="Финансовый 3 3 2 3" xfId="2025"/>
    <cellStyle name="Финансовый 3 3 2 3 2" xfId="2026"/>
    <cellStyle name="Финансовый 3 3 2 4" xfId="2027"/>
    <cellStyle name="Финансовый 3 3 3" xfId="2028"/>
    <cellStyle name="Финансовый 3 3 3 2" xfId="2029"/>
    <cellStyle name="Финансовый 3 3 4" xfId="2030"/>
    <cellStyle name="Финансовый 3 3 4 2" xfId="2031"/>
    <cellStyle name="Финансовый 3 3 5" xfId="2032"/>
    <cellStyle name="Финансовый 3 4" xfId="2033"/>
    <cellStyle name="Финансовый 3 4 2" xfId="2034"/>
    <cellStyle name="Финансовый 3 4 2 2" xfId="2035"/>
    <cellStyle name="Финансовый 3 4 3" xfId="2036"/>
    <cellStyle name="Финансовый 3 4 3 2" xfId="2037"/>
    <cellStyle name="Финансовый 3 4 4" xfId="2038"/>
    <cellStyle name="Финансовый 3 5" xfId="2039"/>
    <cellStyle name="Финансовый 3 5 2" xfId="2040"/>
    <cellStyle name="Финансовый 3 6" xfId="2041"/>
    <cellStyle name="Финансовый 3 6 2" xfId="2042"/>
    <cellStyle name="Финансовый 3 7" xfId="2043"/>
    <cellStyle name="Финансовый 3 7 2" xfId="2044"/>
    <cellStyle name="Финансовый 3 8" xfId="2045"/>
    <cellStyle name="Финансовый 3 9" xfId="2046"/>
    <cellStyle name="Финансовый 4" xfId="2047"/>
    <cellStyle name="Финансовый 6" xfId="2048"/>
    <cellStyle name="Формула" xfId="2049"/>
    <cellStyle name="Формула 2" xfId="2050"/>
    <cellStyle name="Формула_A РТ 2009 Рязаньэнерго" xfId="2051"/>
    <cellStyle name="ФормулаВБ" xfId="2052"/>
    <cellStyle name="ФормулаНаКонтроль" xfId="2053"/>
    <cellStyle name="ФормулаНаКонтроль 2" xfId="2054"/>
    <cellStyle name="ФормулаНаКонтроль 3" xfId="2055"/>
    <cellStyle name="Хороший 10" xfId="2056"/>
    <cellStyle name="Хороший 2" xfId="2057"/>
    <cellStyle name="Хороший 2 2" xfId="2058"/>
    <cellStyle name="Хороший 2 3" xfId="2059"/>
    <cellStyle name="Хороший 3" xfId="2060"/>
    <cellStyle name="Хороший 3 2" xfId="2061"/>
    <cellStyle name="Хороший 4" xfId="2062"/>
    <cellStyle name="Хороший 4 2" xfId="2063"/>
    <cellStyle name="Хороший 5" xfId="2064"/>
    <cellStyle name="Хороший 5 2" xfId="2065"/>
    <cellStyle name="Хороший 6" xfId="2066"/>
    <cellStyle name="Хороший 6 2" xfId="2067"/>
    <cellStyle name="Хороший 7" xfId="2068"/>
    <cellStyle name="Хороший 7 2" xfId="2069"/>
    <cellStyle name="Хороший 8" xfId="2070"/>
    <cellStyle name="Хороший 8 2" xfId="2071"/>
    <cellStyle name="Хороший 9" xfId="2072"/>
    <cellStyle name="Хороший 9 2" xfId="2073"/>
    <cellStyle name="Цифры по центру с десятыми" xfId="2074"/>
    <cellStyle name="Цифры по центру с десятыми 2" xfId="2075"/>
    <cellStyle name="Цифры по центру с десятыми 3" xfId="2076"/>
    <cellStyle name="Џђћ–…ќ’ќ›‰" xfId="2077"/>
    <cellStyle name="Џђћ–…ќ’ќ›‰ 2" xfId="2078"/>
    <cellStyle name="Шапка таблицы" xfId="2079"/>
    <cellStyle name="Шапка таблицы 2" xfId="2080"/>
    <cellStyle name="Шапка таблицы 3" xfId="2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G34"/>
  <sheetViews>
    <sheetView zoomScale="70" zoomScaleNormal="70" zoomScaleSheetLayoutView="70" workbookViewId="0">
      <selection activeCell="E20" sqref="E20"/>
    </sheetView>
  </sheetViews>
  <sheetFormatPr defaultColWidth="9" defaultRowHeight="15.6" x14ac:dyDescent="0.3"/>
  <cols>
    <col min="1" max="1" width="8.59765625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4" customWidth="1"/>
    <col min="8" max="8" width="16.69921875" style="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33" ht="18" x14ac:dyDescent="0.3">
      <c r="P1" s="7" t="s">
        <v>0</v>
      </c>
    </row>
    <row r="2" spans="1:33" ht="18" x14ac:dyDescent="0.35">
      <c r="P2" s="8" t="s">
        <v>1</v>
      </c>
    </row>
    <row r="3" spans="1:33" ht="18" x14ac:dyDescent="0.35">
      <c r="P3" s="8" t="s">
        <v>2</v>
      </c>
    </row>
    <row r="4" spans="1:33" ht="45" customHeight="1" x14ac:dyDescent="0.3">
      <c r="A4" s="183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7.399999999999999" x14ac:dyDescent="0.3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" x14ac:dyDescent="0.3">
      <c r="A6" s="185" t="s">
        <v>69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A7" s="187" t="s">
        <v>48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x14ac:dyDescent="0.35">
      <c r="A8" s="188" t="s">
        <v>70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8" customFormat="1" ht="40.5" customHeight="1" x14ac:dyDescent="0.3">
      <c r="A9" s="194" t="s">
        <v>71</v>
      </c>
      <c r="B9" s="194"/>
      <c r="C9" s="195" t="s">
        <v>87</v>
      </c>
      <c r="D9" s="196"/>
      <c r="E9" s="196"/>
      <c r="F9" s="196"/>
      <c r="G9" s="196"/>
      <c r="H9" s="196"/>
      <c r="I9" s="197"/>
      <c r="J9" s="137"/>
      <c r="K9" s="137"/>
      <c r="L9" s="137"/>
      <c r="M9" s="137"/>
      <c r="N9" s="137"/>
      <c r="O9" s="137"/>
      <c r="P9" s="13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7.399999999999999" x14ac:dyDescent="0.3">
      <c r="A10" s="189" t="s">
        <v>88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x14ac:dyDescent="0.35">
      <c r="A11" s="191" t="s">
        <v>49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21" customFormat="1" ht="22.5" customHeight="1" x14ac:dyDescent="0.35">
      <c r="A12" s="182" t="s">
        <v>4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1" customFormat="1" ht="18" x14ac:dyDescent="0.35">
      <c r="A13" s="193" t="s">
        <v>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1" customFormat="1" ht="18" x14ac:dyDescent="0.35">
      <c r="A14" s="193" t="s">
        <v>6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8.75" customHeight="1" x14ac:dyDescent="0.35">
      <c r="A15" s="182" t="s">
        <v>7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 x14ac:dyDescent="0.3">
      <c r="A16" s="175" t="s">
        <v>89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</row>
    <row r="17" spans="1:17" ht="15" customHeight="1" x14ac:dyDescent="0.3">
      <c r="A17" s="177" t="s">
        <v>8</v>
      </c>
      <c r="B17" s="171" t="s">
        <v>9</v>
      </c>
      <c r="C17" s="178" t="s">
        <v>10</v>
      </c>
      <c r="D17" s="178"/>
      <c r="E17" s="178"/>
      <c r="F17" s="178"/>
      <c r="G17" s="178"/>
      <c r="H17" s="178"/>
      <c r="I17" s="178"/>
      <c r="J17" s="178" t="s">
        <v>11</v>
      </c>
      <c r="K17" s="178"/>
      <c r="L17" s="178"/>
      <c r="M17" s="178"/>
      <c r="N17" s="178"/>
      <c r="O17" s="178"/>
      <c r="P17" s="178"/>
      <c r="Q17" s="22"/>
    </row>
    <row r="18" spans="1:17" ht="41.25" customHeight="1" x14ac:dyDescent="0.3">
      <c r="A18" s="177"/>
      <c r="B18" s="171"/>
      <c r="C18" s="179" t="s">
        <v>12</v>
      </c>
      <c r="D18" s="180"/>
      <c r="E18" s="180"/>
      <c r="F18" s="180"/>
      <c r="G18" s="180"/>
      <c r="H18" s="180"/>
      <c r="I18" s="181"/>
      <c r="J18" s="179" t="s">
        <v>12</v>
      </c>
      <c r="K18" s="180"/>
      <c r="L18" s="180"/>
      <c r="M18" s="180"/>
      <c r="N18" s="180"/>
      <c r="O18" s="180"/>
      <c r="P18" s="181"/>
      <c r="Q18" s="22"/>
    </row>
    <row r="19" spans="1:17" ht="33.75" customHeight="1" x14ac:dyDescent="0.3">
      <c r="A19" s="177"/>
      <c r="B19" s="171"/>
      <c r="C19" s="171" t="s">
        <v>13</v>
      </c>
      <c r="D19" s="171"/>
      <c r="E19" s="171"/>
      <c r="F19" s="171"/>
      <c r="G19" s="171" t="s">
        <v>14</v>
      </c>
      <c r="H19" s="171"/>
      <c r="I19" s="171"/>
      <c r="J19" s="171" t="s">
        <v>13</v>
      </c>
      <c r="K19" s="171"/>
      <c r="L19" s="171"/>
      <c r="M19" s="171"/>
      <c r="N19" s="171" t="s">
        <v>14</v>
      </c>
      <c r="O19" s="171"/>
      <c r="P19" s="171"/>
    </row>
    <row r="20" spans="1:17" s="26" customFormat="1" ht="62.4" x14ac:dyDescent="0.3">
      <c r="A20" s="177"/>
      <c r="B20" s="171"/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4" t="s">
        <v>21</v>
      </c>
      <c r="J20" s="23" t="s">
        <v>15</v>
      </c>
      <c r="K20" s="23" t="s">
        <v>16</v>
      </c>
      <c r="L20" s="23" t="s">
        <v>17</v>
      </c>
      <c r="M20" s="23" t="s">
        <v>18</v>
      </c>
      <c r="N20" s="23" t="s">
        <v>19</v>
      </c>
      <c r="O20" s="23" t="s">
        <v>22</v>
      </c>
      <c r="P20" s="24" t="s">
        <v>21</v>
      </c>
      <c r="Q20" s="25"/>
    </row>
    <row r="21" spans="1:17" s="25" customFormat="1" x14ac:dyDescent="0.3">
      <c r="A21" s="27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>
        <v>9</v>
      </c>
      <c r="J21" s="23">
        <v>10</v>
      </c>
      <c r="K21" s="24">
        <v>11</v>
      </c>
      <c r="L21" s="23">
        <v>12</v>
      </c>
      <c r="M21" s="24">
        <v>13</v>
      </c>
      <c r="N21" s="23">
        <v>14</v>
      </c>
      <c r="O21" s="24">
        <v>15</v>
      </c>
      <c r="P21" s="23">
        <v>16</v>
      </c>
    </row>
    <row r="22" spans="1:17" s="26" customFormat="1" ht="18.600000000000001" x14ac:dyDescent="0.3">
      <c r="A22" s="108">
        <v>1</v>
      </c>
      <c r="B22" s="109" t="s">
        <v>43</v>
      </c>
      <c r="C22" s="110" t="s">
        <v>51</v>
      </c>
      <c r="D22" s="110" t="s">
        <v>23</v>
      </c>
      <c r="E22" s="110" t="s">
        <v>23</v>
      </c>
      <c r="F22" s="110" t="s">
        <v>23</v>
      </c>
      <c r="G22" s="110" t="s">
        <v>23</v>
      </c>
      <c r="H22" s="110" t="s">
        <v>23</v>
      </c>
      <c r="I22" s="110" t="s">
        <v>23</v>
      </c>
      <c r="J22" s="110" t="s">
        <v>23</v>
      </c>
      <c r="K22" s="110" t="s">
        <v>23</v>
      </c>
      <c r="L22" s="110" t="s">
        <v>23</v>
      </c>
      <c r="M22" s="110" t="s">
        <v>23</v>
      </c>
      <c r="N22" s="110" t="s">
        <v>23</v>
      </c>
      <c r="O22" s="110" t="s">
        <v>23</v>
      </c>
      <c r="P22" s="110" t="s">
        <v>23</v>
      </c>
    </row>
    <row r="23" spans="1:17" s="30" customFormat="1" ht="18.75" customHeight="1" x14ac:dyDescent="0.3">
      <c r="A23" s="172"/>
      <c r="B23" s="172"/>
      <c r="C23" s="172"/>
      <c r="D23" s="172"/>
      <c r="E23" s="172"/>
      <c r="F23" s="172"/>
      <c r="G23" s="172"/>
      <c r="H23" s="28"/>
      <c r="I23" s="29"/>
    </row>
    <row r="24" spans="1:17" s="30" customFormat="1" x14ac:dyDescent="0.3">
      <c r="A24" s="172"/>
      <c r="B24" s="172"/>
      <c r="C24" s="172"/>
      <c r="D24" s="172"/>
      <c r="E24" s="172"/>
      <c r="F24" s="172"/>
      <c r="G24" s="172"/>
      <c r="H24" s="28"/>
      <c r="I24" s="29"/>
      <c r="O24" s="31"/>
      <c r="P24" s="32"/>
    </row>
    <row r="25" spans="1:17" s="30" customFormat="1" x14ac:dyDescent="0.3">
      <c r="A25" s="172"/>
      <c r="B25" s="172"/>
      <c r="C25" s="172"/>
      <c r="D25" s="172"/>
      <c r="E25" s="172"/>
      <c r="F25" s="172"/>
      <c r="G25" s="172"/>
      <c r="H25" s="6"/>
      <c r="I25" s="29"/>
      <c r="O25" s="33"/>
      <c r="P25" s="32"/>
    </row>
    <row r="26" spans="1:17" s="30" customFormat="1" ht="18.75" customHeight="1" x14ac:dyDescent="0.3">
      <c r="A26" s="173"/>
      <c r="B26" s="173"/>
      <c r="C26" s="173"/>
      <c r="D26" s="173"/>
      <c r="E26" s="173"/>
      <c r="F26" s="173"/>
      <c r="G26" s="173"/>
      <c r="H26" s="28"/>
      <c r="I26" s="29"/>
      <c r="O26" s="31"/>
      <c r="P26" s="32"/>
    </row>
    <row r="27" spans="1:17" s="30" customFormat="1" x14ac:dyDescent="0.3">
      <c r="A27" s="168"/>
      <c r="B27" s="174"/>
      <c r="C27" s="174"/>
      <c r="D27" s="174"/>
      <c r="E27" s="174"/>
      <c r="F27" s="174"/>
      <c r="G27" s="174"/>
      <c r="H27" s="28"/>
      <c r="I27" s="29"/>
    </row>
    <row r="28" spans="1:17" x14ac:dyDescent="0.3">
      <c r="A28" s="168"/>
      <c r="B28" s="169"/>
      <c r="C28" s="169"/>
      <c r="D28" s="169"/>
      <c r="E28" s="169"/>
      <c r="F28" s="169"/>
      <c r="G28" s="169"/>
    </row>
    <row r="29" spans="1:17" x14ac:dyDescent="0.3">
      <c r="A29" s="170"/>
      <c r="B29" s="170"/>
      <c r="C29" s="170"/>
      <c r="D29" s="170"/>
      <c r="E29" s="170"/>
      <c r="F29" s="170"/>
      <c r="G29" s="170"/>
    </row>
    <row r="30" spans="1:17" x14ac:dyDescent="0.3">
      <c r="B30" s="6"/>
      <c r="P30" s="34"/>
    </row>
    <row r="34" spans="1:33" s="3" customFormat="1" x14ac:dyDescent="0.3">
      <c r="A34" s="1"/>
      <c r="B34" s="6"/>
      <c r="D34" s="2"/>
      <c r="G34" s="4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mergeCells count="31">
    <mergeCell ref="A15:P15"/>
    <mergeCell ref="A4:P4"/>
    <mergeCell ref="A5:P5"/>
    <mergeCell ref="A6:P6"/>
    <mergeCell ref="A7:P7"/>
    <mergeCell ref="A8:P8"/>
    <mergeCell ref="A10:P10"/>
    <mergeCell ref="A11:P11"/>
    <mergeCell ref="A12:P12"/>
    <mergeCell ref="A13:P13"/>
    <mergeCell ref="A14:P14"/>
    <mergeCell ref="A9:B9"/>
    <mergeCell ref="C9:I9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  <mergeCell ref="A28:G28"/>
    <mergeCell ref="A29:G29"/>
    <mergeCell ref="N19:P19"/>
    <mergeCell ref="A23:G23"/>
    <mergeCell ref="A24:G24"/>
    <mergeCell ref="A25:G25"/>
    <mergeCell ref="A26:G26"/>
    <mergeCell ref="A27:G27"/>
  </mergeCells>
  <pageMargins left="0.47244094488188981" right="0.55118110236220474" top="0.82677165354330717" bottom="0.55118110236220474" header="0.31496062992125984" footer="0.19685039370078741"/>
  <pageSetup paperSize="9" scale="5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55" zoomScaleNormal="55" zoomScaleSheetLayoutView="55" workbookViewId="0">
      <selection activeCell="A14" sqref="A14:G14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s="19" customFormat="1" x14ac:dyDescent="0.3">
      <c r="A1" s="92"/>
      <c r="B1" s="93"/>
      <c r="C1" s="94"/>
      <c r="D1" s="95"/>
      <c r="E1" s="95"/>
      <c r="F1" s="95"/>
      <c r="G1" s="96"/>
      <c r="H1" s="96"/>
      <c r="I1" s="97"/>
      <c r="J1" s="5"/>
      <c r="K1" s="6"/>
      <c r="L1" s="6"/>
    </row>
    <row r="2" spans="1:16" s="19" customFormat="1" x14ac:dyDescent="0.3">
      <c r="A2" s="176" t="s">
        <v>50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19" customFormat="1" x14ac:dyDescent="0.3">
      <c r="A3" s="198" t="s">
        <v>8</v>
      </c>
      <c r="B3" s="199" t="s">
        <v>9</v>
      </c>
      <c r="C3" s="200" t="s">
        <v>10</v>
      </c>
      <c r="D3" s="200"/>
      <c r="E3" s="200"/>
      <c r="F3" s="200"/>
      <c r="G3" s="200"/>
      <c r="H3" s="200"/>
      <c r="I3" s="200"/>
      <c r="J3" s="200" t="s">
        <v>11</v>
      </c>
      <c r="K3" s="200"/>
      <c r="L3" s="200"/>
      <c r="M3" s="200"/>
      <c r="N3" s="200"/>
      <c r="O3" s="200"/>
      <c r="P3" s="200"/>
    </row>
    <row r="4" spans="1:16" s="19" customFormat="1" ht="47.25" customHeight="1" x14ac:dyDescent="0.3">
      <c r="A4" s="198"/>
      <c r="B4" s="199"/>
      <c r="C4" s="199" t="s">
        <v>12</v>
      </c>
      <c r="D4" s="199"/>
      <c r="E4" s="199"/>
      <c r="F4" s="199"/>
      <c r="G4" s="199"/>
      <c r="H4" s="199"/>
      <c r="I4" s="199"/>
      <c r="J4" s="199" t="s">
        <v>12</v>
      </c>
      <c r="K4" s="199"/>
      <c r="L4" s="199"/>
      <c r="M4" s="199"/>
      <c r="N4" s="199"/>
      <c r="O4" s="199"/>
      <c r="P4" s="199"/>
    </row>
    <row r="5" spans="1:16" ht="33.75" customHeight="1" x14ac:dyDescent="0.3">
      <c r="A5" s="198"/>
      <c r="B5" s="199"/>
      <c r="C5" s="199" t="s">
        <v>13</v>
      </c>
      <c r="D5" s="199"/>
      <c r="E5" s="199"/>
      <c r="F5" s="199"/>
      <c r="G5" s="199" t="s">
        <v>14</v>
      </c>
      <c r="H5" s="201"/>
      <c r="I5" s="201"/>
      <c r="J5" s="199" t="s">
        <v>13</v>
      </c>
      <c r="K5" s="199"/>
      <c r="L5" s="199"/>
      <c r="M5" s="199"/>
      <c r="N5" s="199" t="s">
        <v>14</v>
      </c>
      <c r="O5" s="201"/>
      <c r="P5" s="201"/>
    </row>
    <row r="6" spans="1:16" s="26" customFormat="1" ht="62.4" x14ac:dyDescent="0.3">
      <c r="A6" s="198"/>
      <c r="B6" s="199"/>
      <c r="C6" s="98" t="s">
        <v>15</v>
      </c>
      <c r="D6" s="98" t="s">
        <v>16</v>
      </c>
      <c r="E6" s="98" t="s">
        <v>17</v>
      </c>
      <c r="F6" s="98" t="s">
        <v>18</v>
      </c>
      <c r="G6" s="98" t="s">
        <v>19</v>
      </c>
      <c r="H6" s="98" t="s">
        <v>20</v>
      </c>
      <c r="I6" s="99" t="s">
        <v>21</v>
      </c>
      <c r="J6" s="98" t="s">
        <v>15</v>
      </c>
      <c r="K6" s="98" t="s">
        <v>16</v>
      </c>
      <c r="L6" s="98" t="s">
        <v>17</v>
      </c>
      <c r="M6" s="98" t="s">
        <v>18</v>
      </c>
      <c r="N6" s="98" t="s">
        <v>19</v>
      </c>
      <c r="O6" s="98" t="s">
        <v>22</v>
      </c>
      <c r="P6" s="99" t="s">
        <v>21</v>
      </c>
    </row>
    <row r="7" spans="1:16" s="25" customFormat="1" x14ac:dyDescent="0.3">
      <c r="A7" s="100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9">
        <v>9</v>
      </c>
      <c r="J7" s="98">
        <v>10</v>
      </c>
      <c r="K7" s="99">
        <v>11</v>
      </c>
      <c r="L7" s="98">
        <v>12</v>
      </c>
      <c r="M7" s="99">
        <v>13</v>
      </c>
      <c r="N7" s="98">
        <v>14</v>
      </c>
      <c r="O7" s="99">
        <v>15</v>
      </c>
      <c r="P7" s="98">
        <v>16</v>
      </c>
    </row>
    <row r="8" spans="1:16" s="88" customFormat="1" ht="54.75" customHeight="1" x14ac:dyDescent="0.3">
      <c r="A8" s="101" t="s">
        <v>23</v>
      </c>
      <c r="B8" s="102" t="s">
        <v>23</v>
      </c>
      <c r="C8" s="102" t="s">
        <v>23</v>
      </c>
      <c r="D8" s="102" t="s">
        <v>23</v>
      </c>
      <c r="E8" s="102" t="s">
        <v>23</v>
      </c>
      <c r="F8" s="102" t="s">
        <v>23</v>
      </c>
      <c r="G8" s="102" t="s">
        <v>23</v>
      </c>
      <c r="H8" s="102" t="s">
        <v>23</v>
      </c>
      <c r="I8" s="103" t="s">
        <v>23</v>
      </c>
      <c r="J8" s="102" t="s">
        <v>23</v>
      </c>
      <c r="K8" s="102" t="s">
        <v>23</v>
      </c>
      <c r="L8" s="102" t="s">
        <v>23</v>
      </c>
      <c r="M8" s="102" t="s">
        <v>23</v>
      </c>
      <c r="N8" s="102" t="s">
        <v>23</v>
      </c>
      <c r="O8" s="102" t="s">
        <v>23</v>
      </c>
      <c r="P8" s="103" t="s">
        <v>23</v>
      </c>
    </row>
    <row r="9" spans="1:16" s="19" customFormat="1" x14ac:dyDescent="0.3">
      <c r="A9" s="104"/>
      <c r="B9" s="105"/>
      <c r="C9" s="95"/>
      <c r="D9" s="95"/>
      <c r="E9" s="95"/>
      <c r="F9" s="95"/>
      <c r="G9" s="95"/>
      <c r="H9" s="106"/>
      <c r="I9" s="32"/>
      <c r="J9" s="5"/>
      <c r="K9" s="6"/>
      <c r="L9" s="6"/>
    </row>
    <row r="10" spans="1:16" s="30" customFormat="1" ht="18.75" customHeight="1" x14ac:dyDescent="0.3">
      <c r="A10" s="204"/>
      <c r="B10" s="204"/>
      <c r="C10" s="204"/>
      <c r="D10" s="204"/>
      <c r="E10" s="204"/>
      <c r="F10" s="204"/>
      <c r="G10" s="204"/>
      <c r="H10" s="28"/>
      <c r="I10" s="29"/>
    </row>
    <row r="11" spans="1:16" s="30" customFormat="1" ht="41.25" customHeight="1" x14ac:dyDescent="0.3">
      <c r="A11" s="204"/>
      <c r="B11" s="204"/>
      <c r="C11" s="204"/>
      <c r="D11" s="204"/>
      <c r="E11" s="204"/>
      <c r="F11" s="204"/>
      <c r="G11" s="204"/>
      <c r="H11" s="28"/>
      <c r="I11" s="29"/>
    </row>
    <row r="12" spans="1:16" s="30" customFormat="1" ht="38.25" customHeight="1" x14ac:dyDescent="0.3">
      <c r="A12" s="204"/>
      <c r="B12" s="204"/>
      <c r="C12" s="204"/>
      <c r="D12" s="204"/>
      <c r="E12" s="204"/>
      <c r="F12" s="204"/>
      <c r="G12" s="204"/>
      <c r="H12" s="107"/>
      <c r="I12" s="29"/>
    </row>
    <row r="13" spans="1:16" s="30" customFormat="1" ht="18.75" customHeight="1" x14ac:dyDescent="0.3">
      <c r="A13" s="205"/>
      <c r="B13" s="205"/>
      <c r="C13" s="205"/>
      <c r="D13" s="205"/>
      <c r="E13" s="205"/>
      <c r="F13" s="205"/>
      <c r="G13" s="205"/>
      <c r="H13" s="28"/>
      <c r="I13" s="29"/>
    </row>
    <row r="14" spans="1:16" s="30" customFormat="1" ht="217.5" customHeight="1" x14ac:dyDescent="0.3">
      <c r="A14" s="202"/>
      <c r="B14" s="206"/>
      <c r="C14" s="206"/>
      <c r="D14" s="206"/>
      <c r="E14" s="206"/>
      <c r="F14" s="206"/>
      <c r="G14" s="206"/>
      <c r="H14" s="28"/>
      <c r="I14" s="29"/>
    </row>
    <row r="15" spans="1:16" ht="53.25" customHeight="1" x14ac:dyDescent="0.3">
      <c r="A15" s="202"/>
      <c r="B15" s="203"/>
      <c r="C15" s="203"/>
      <c r="D15" s="203"/>
      <c r="E15" s="203"/>
      <c r="F15" s="203"/>
      <c r="G15" s="203"/>
    </row>
    <row r="16" spans="1:16" x14ac:dyDescent="0.3">
      <c r="A16" s="170"/>
      <c r="B16" s="170"/>
      <c r="C16" s="170"/>
      <c r="D16" s="170"/>
      <c r="E16" s="170"/>
      <c r="F16" s="170"/>
      <c r="G16" s="170"/>
    </row>
    <row r="17" spans="2:2" x14ac:dyDescent="0.3">
      <c r="B17" s="107"/>
    </row>
    <row r="21" spans="2:2" x14ac:dyDescent="0.3">
      <c r="B21" s="107"/>
    </row>
  </sheetData>
  <mergeCells count="18">
    <mergeCell ref="A15:G15"/>
    <mergeCell ref="A16:G16"/>
    <mergeCell ref="N5:P5"/>
    <mergeCell ref="A10:G10"/>
    <mergeCell ref="A11:G11"/>
    <mergeCell ref="A12:G12"/>
    <mergeCell ref="A13:G13"/>
    <mergeCell ref="A14:G14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13" zoomScale="80" zoomScaleNormal="80" zoomScaleSheetLayoutView="70" workbookViewId="0">
      <selection activeCell="D10" sqref="D10"/>
    </sheetView>
  </sheetViews>
  <sheetFormatPr defaultColWidth="9" defaultRowHeight="15.6" x14ac:dyDescent="0.3"/>
  <cols>
    <col min="1" max="1" width="11" style="85" customWidth="1"/>
    <col min="2" max="2" width="26.3984375" style="87" customWidth="1"/>
    <col min="3" max="3" width="14" style="86" customWidth="1"/>
    <col min="4" max="4" width="23.5" style="87" customWidth="1"/>
    <col min="5" max="5" width="13.59765625" style="86" customWidth="1"/>
    <col min="6" max="6" width="10.8984375" style="86" customWidth="1"/>
    <col min="7" max="7" width="13.8984375" style="83" customWidth="1"/>
    <col min="8" max="8" width="16.69921875" style="83" customWidth="1"/>
    <col min="9" max="9" width="15.09765625" style="84" customWidth="1"/>
    <col min="10" max="10" width="14" style="68" customWidth="1"/>
    <col min="11" max="11" width="23.59765625" style="68" customWidth="1"/>
    <col min="12" max="12" width="13.5" style="68" customWidth="1"/>
    <col min="13" max="13" width="10.8984375" style="68" customWidth="1"/>
    <col min="14" max="14" width="13.8984375" style="68" customWidth="1"/>
    <col min="15" max="15" width="16.69921875" style="68" customWidth="1"/>
    <col min="16" max="16" width="15.09765625" style="68" customWidth="1"/>
    <col min="17" max="16384" width="9" style="68"/>
  </cols>
  <sheetData>
    <row r="1" spans="1:16" x14ac:dyDescent="0.3">
      <c r="G1" s="90"/>
      <c r="H1" s="90"/>
    </row>
    <row r="2" spans="1:16" ht="15.75" customHeight="1" x14ac:dyDescent="0.3">
      <c r="A2" s="207" t="s">
        <v>90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15.75" customHeight="1" x14ac:dyDescent="0.3">
      <c r="A3" s="209" t="s">
        <v>8</v>
      </c>
      <c r="B3" s="210" t="s">
        <v>9</v>
      </c>
      <c r="C3" s="211" t="s">
        <v>10</v>
      </c>
      <c r="D3" s="211"/>
      <c r="E3" s="211"/>
      <c r="F3" s="211"/>
      <c r="G3" s="211"/>
      <c r="H3" s="211"/>
      <c r="I3" s="211"/>
      <c r="J3" s="211" t="s">
        <v>11</v>
      </c>
      <c r="K3" s="211"/>
      <c r="L3" s="211"/>
      <c r="M3" s="211"/>
      <c r="N3" s="211"/>
      <c r="O3" s="211"/>
      <c r="P3" s="211"/>
    </row>
    <row r="4" spans="1:16" ht="45" customHeight="1" x14ac:dyDescent="0.3">
      <c r="A4" s="209"/>
      <c r="B4" s="210"/>
      <c r="C4" s="212" t="s">
        <v>12</v>
      </c>
      <c r="D4" s="213"/>
      <c r="E4" s="213"/>
      <c r="F4" s="213"/>
      <c r="G4" s="213"/>
      <c r="H4" s="213"/>
      <c r="I4" s="214"/>
      <c r="J4" s="215" t="s">
        <v>66</v>
      </c>
      <c r="K4" s="213"/>
      <c r="L4" s="213"/>
      <c r="M4" s="213"/>
      <c r="N4" s="213"/>
      <c r="O4" s="213"/>
      <c r="P4" s="214"/>
    </row>
    <row r="5" spans="1:16" ht="33.75" customHeight="1" x14ac:dyDescent="0.3">
      <c r="A5" s="209"/>
      <c r="B5" s="210"/>
      <c r="C5" s="210" t="s">
        <v>13</v>
      </c>
      <c r="D5" s="210"/>
      <c r="E5" s="210"/>
      <c r="F5" s="210"/>
      <c r="G5" s="210" t="s">
        <v>14</v>
      </c>
      <c r="H5" s="216"/>
      <c r="I5" s="216"/>
      <c r="J5" s="210" t="s">
        <v>13</v>
      </c>
      <c r="K5" s="210"/>
      <c r="L5" s="210"/>
      <c r="M5" s="210"/>
      <c r="N5" s="210" t="s">
        <v>14</v>
      </c>
      <c r="O5" s="216"/>
      <c r="P5" s="216"/>
    </row>
    <row r="6" spans="1:16" s="71" customFormat="1" ht="62.4" x14ac:dyDescent="0.3">
      <c r="A6" s="209"/>
      <c r="B6" s="210"/>
      <c r="C6" s="69" t="s">
        <v>15</v>
      </c>
      <c r="D6" s="69" t="s">
        <v>16</v>
      </c>
      <c r="E6" s="69" t="s">
        <v>17</v>
      </c>
      <c r="F6" s="69" t="s">
        <v>18</v>
      </c>
      <c r="G6" s="69" t="s">
        <v>19</v>
      </c>
      <c r="H6" s="69" t="s">
        <v>20</v>
      </c>
      <c r="I6" s="70" t="s">
        <v>21</v>
      </c>
      <c r="J6" s="69" t="s">
        <v>15</v>
      </c>
      <c r="K6" s="69" t="s">
        <v>16</v>
      </c>
      <c r="L6" s="69" t="s">
        <v>17</v>
      </c>
      <c r="M6" s="69" t="s">
        <v>18</v>
      </c>
      <c r="N6" s="69" t="s">
        <v>19</v>
      </c>
      <c r="O6" s="69" t="s">
        <v>22</v>
      </c>
      <c r="P6" s="70" t="s">
        <v>21</v>
      </c>
    </row>
    <row r="7" spans="1:16" s="73" customFormat="1" x14ac:dyDescent="0.3">
      <c r="A7" s="72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70">
        <v>9</v>
      </c>
      <c r="J7" s="91">
        <v>10</v>
      </c>
      <c r="K7" s="70">
        <v>11</v>
      </c>
      <c r="L7" s="91">
        <v>12</v>
      </c>
      <c r="M7" s="70">
        <v>13</v>
      </c>
      <c r="N7" s="91">
        <v>14</v>
      </c>
      <c r="O7" s="70">
        <v>15</v>
      </c>
      <c r="P7" s="91">
        <v>16</v>
      </c>
    </row>
    <row r="8" spans="1:16" s="117" customFormat="1" ht="38.25" customHeight="1" x14ac:dyDescent="0.3">
      <c r="A8" s="138">
        <v>1</v>
      </c>
      <c r="B8" s="130" t="s">
        <v>79</v>
      </c>
      <c r="C8" s="141" t="s">
        <v>23</v>
      </c>
      <c r="D8" s="141" t="s">
        <v>23</v>
      </c>
      <c r="E8" s="141" t="s">
        <v>23</v>
      </c>
      <c r="F8" s="141" t="s">
        <v>23</v>
      </c>
      <c r="G8" s="141" t="s">
        <v>23</v>
      </c>
      <c r="H8" s="141" t="s">
        <v>23</v>
      </c>
      <c r="I8" s="139" t="s">
        <v>23</v>
      </c>
      <c r="J8" s="139" t="s">
        <v>23</v>
      </c>
      <c r="K8" s="139" t="s">
        <v>23</v>
      </c>
      <c r="L8" s="139" t="s">
        <v>23</v>
      </c>
      <c r="M8" s="139" t="s">
        <v>23</v>
      </c>
      <c r="N8" s="139" t="s">
        <v>23</v>
      </c>
      <c r="O8" s="139" t="s">
        <v>23</v>
      </c>
      <c r="P8" s="139" t="s">
        <v>23</v>
      </c>
    </row>
    <row r="9" spans="1:16" s="124" customFormat="1" ht="32.25" customHeight="1" x14ac:dyDescent="0.3">
      <c r="A9" s="121" t="s">
        <v>44</v>
      </c>
      <c r="B9" s="142" t="s">
        <v>91</v>
      </c>
      <c r="C9" s="122">
        <v>10</v>
      </c>
      <c r="D9" s="123" t="s">
        <v>140</v>
      </c>
      <c r="E9" s="122">
        <v>1</v>
      </c>
      <c r="F9" s="123" t="s">
        <v>78</v>
      </c>
      <c r="G9" s="123" t="s">
        <v>92</v>
      </c>
      <c r="H9" s="122">
        <v>10193</v>
      </c>
      <c r="I9" s="122">
        <f>E9*H9</f>
        <v>10193</v>
      </c>
      <c r="J9" s="123" t="s">
        <v>23</v>
      </c>
      <c r="K9" s="123" t="s">
        <v>23</v>
      </c>
      <c r="L9" s="123" t="s">
        <v>23</v>
      </c>
      <c r="M9" s="123" t="s">
        <v>23</v>
      </c>
      <c r="N9" s="123" t="s">
        <v>23</v>
      </c>
      <c r="O9" s="123" t="s">
        <v>23</v>
      </c>
      <c r="P9" s="123" t="s">
        <v>23</v>
      </c>
    </row>
    <row r="10" spans="1:16" s="87" customFormat="1" ht="33" customHeight="1" x14ac:dyDescent="0.3">
      <c r="A10" s="138">
        <v>2</v>
      </c>
      <c r="B10" s="130" t="s">
        <v>58</v>
      </c>
      <c r="C10" s="139" t="s">
        <v>23</v>
      </c>
      <c r="D10" s="139" t="s">
        <v>23</v>
      </c>
      <c r="E10" s="139" t="s">
        <v>23</v>
      </c>
      <c r="F10" s="139" t="s">
        <v>23</v>
      </c>
      <c r="G10" s="139" t="s">
        <v>23</v>
      </c>
      <c r="H10" s="139" t="s">
        <v>23</v>
      </c>
      <c r="I10" s="139" t="s">
        <v>23</v>
      </c>
      <c r="J10" s="139" t="s">
        <v>23</v>
      </c>
      <c r="K10" s="139" t="s">
        <v>23</v>
      </c>
      <c r="L10" s="139" t="s">
        <v>23</v>
      </c>
      <c r="M10" s="139" t="s">
        <v>23</v>
      </c>
      <c r="N10" s="139" t="s">
        <v>23</v>
      </c>
      <c r="O10" s="139" t="s">
        <v>23</v>
      </c>
      <c r="P10" s="139" t="s">
        <v>23</v>
      </c>
    </row>
    <row r="11" spans="1:16" s="87" customFormat="1" ht="33.75" customHeight="1" x14ac:dyDescent="0.3">
      <c r="A11" s="129" t="s">
        <v>47</v>
      </c>
      <c r="B11" s="130" t="s">
        <v>80</v>
      </c>
      <c r="C11" s="139" t="s">
        <v>23</v>
      </c>
      <c r="D11" s="139" t="s">
        <v>23</v>
      </c>
      <c r="E11" s="139" t="s">
        <v>23</v>
      </c>
      <c r="F11" s="139" t="s">
        <v>23</v>
      </c>
      <c r="G11" s="139" t="s">
        <v>23</v>
      </c>
      <c r="H11" s="139" t="s">
        <v>23</v>
      </c>
      <c r="I11" s="139" t="s">
        <v>23</v>
      </c>
      <c r="J11" s="141" t="s">
        <v>23</v>
      </c>
      <c r="K11" s="139" t="s">
        <v>23</v>
      </c>
      <c r="L11" s="139" t="s">
        <v>23</v>
      </c>
      <c r="M11" s="139" t="s">
        <v>23</v>
      </c>
      <c r="N11" s="139" t="s">
        <v>23</v>
      </c>
      <c r="O11" s="139" t="s">
        <v>23</v>
      </c>
      <c r="P11" s="139" t="s">
        <v>23</v>
      </c>
    </row>
    <row r="12" spans="1:16" s="87" customFormat="1" ht="50.25" customHeight="1" x14ac:dyDescent="0.3">
      <c r="A12" s="129" t="s">
        <v>29</v>
      </c>
      <c r="B12" s="130" t="s">
        <v>65</v>
      </c>
      <c r="C12" s="139" t="s">
        <v>23</v>
      </c>
      <c r="D12" s="139" t="s">
        <v>23</v>
      </c>
      <c r="E12" s="139" t="s">
        <v>23</v>
      </c>
      <c r="F12" s="139" t="s">
        <v>23</v>
      </c>
      <c r="G12" s="139" t="s">
        <v>23</v>
      </c>
      <c r="H12" s="139" t="s">
        <v>23</v>
      </c>
      <c r="I12" s="139" t="s">
        <v>23</v>
      </c>
      <c r="J12" s="139" t="s">
        <v>23</v>
      </c>
      <c r="K12" s="139" t="s">
        <v>23</v>
      </c>
      <c r="L12" s="139" t="s">
        <v>23</v>
      </c>
      <c r="M12" s="139" t="s">
        <v>23</v>
      </c>
      <c r="N12" s="139" t="s">
        <v>23</v>
      </c>
      <c r="O12" s="139" t="s">
        <v>23</v>
      </c>
      <c r="P12" s="131" t="s">
        <v>23</v>
      </c>
    </row>
    <row r="13" spans="1:16" s="87" customFormat="1" ht="68.25" customHeight="1" x14ac:dyDescent="0.3">
      <c r="A13" s="128" t="s">
        <v>64</v>
      </c>
      <c r="B13" s="142" t="str">
        <f>B9</f>
        <v>ТП-1600-10/0,4-У1</v>
      </c>
      <c r="C13" s="122">
        <v>10</v>
      </c>
      <c r="D13" s="123" t="s">
        <v>133</v>
      </c>
      <c r="E13" s="122">
        <f>I9</f>
        <v>10193</v>
      </c>
      <c r="F13" s="123" t="s">
        <v>134</v>
      </c>
      <c r="G13" s="132" t="s">
        <v>93</v>
      </c>
      <c r="H13" s="122">
        <v>500</v>
      </c>
      <c r="I13" s="122">
        <f>H13</f>
        <v>500</v>
      </c>
      <c r="J13" s="123" t="s">
        <v>23</v>
      </c>
      <c r="K13" s="123" t="s">
        <v>23</v>
      </c>
      <c r="L13" s="123" t="s">
        <v>23</v>
      </c>
      <c r="M13" s="123" t="s">
        <v>23</v>
      </c>
      <c r="N13" s="123" t="s">
        <v>23</v>
      </c>
      <c r="O13" s="123" t="s">
        <v>23</v>
      </c>
      <c r="P13" s="123" t="s">
        <v>23</v>
      </c>
    </row>
    <row r="14" spans="1:16" s="87" customFormat="1" ht="68.25" customHeight="1" x14ac:dyDescent="0.3">
      <c r="A14" s="129" t="s">
        <v>31</v>
      </c>
      <c r="B14" s="144" t="s">
        <v>81</v>
      </c>
      <c r="C14" s="139" t="s">
        <v>23</v>
      </c>
      <c r="D14" s="139" t="s">
        <v>23</v>
      </c>
      <c r="E14" s="139" t="s">
        <v>23</v>
      </c>
      <c r="F14" s="139" t="s">
        <v>23</v>
      </c>
      <c r="G14" s="139" t="s">
        <v>23</v>
      </c>
      <c r="H14" s="139" t="s">
        <v>23</v>
      </c>
      <c r="I14" s="139" t="s">
        <v>23</v>
      </c>
      <c r="J14" s="139" t="s">
        <v>23</v>
      </c>
      <c r="K14" s="139" t="s">
        <v>23</v>
      </c>
      <c r="L14" s="139" t="s">
        <v>23</v>
      </c>
      <c r="M14" s="139" t="s">
        <v>23</v>
      </c>
      <c r="N14" s="139" t="s">
        <v>23</v>
      </c>
      <c r="O14" s="139" t="s">
        <v>23</v>
      </c>
      <c r="P14" s="131" t="s">
        <v>23</v>
      </c>
    </row>
    <row r="15" spans="1:16" s="87" customFormat="1" ht="68.25" customHeight="1" x14ac:dyDescent="0.3">
      <c r="A15" s="128" t="s">
        <v>82</v>
      </c>
      <c r="B15" s="142" t="str">
        <f>B9</f>
        <v>ТП-1600-10/0,4-У1</v>
      </c>
      <c r="C15" s="122">
        <v>10</v>
      </c>
      <c r="D15" s="123" t="s">
        <v>23</v>
      </c>
      <c r="E15" s="122">
        <v>12</v>
      </c>
      <c r="F15" s="123" t="s">
        <v>86</v>
      </c>
      <c r="G15" s="143" t="s">
        <v>85</v>
      </c>
      <c r="H15" s="122">
        <v>317</v>
      </c>
      <c r="I15" s="122">
        <f>E15*H15</f>
        <v>3804</v>
      </c>
      <c r="J15" s="123" t="s">
        <v>23</v>
      </c>
      <c r="K15" s="123" t="s">
        <v>23</v>
      </c>
      <c r="L15" s="123" t="s">
        <v>23</v>
      </c>
      <c r="M15" s="123" t="s">
        <v>23</v>
      </c>
      <c r="N15" s="123" t="s">
        <v>23</v>
      </c>
      <c r="O15" s="123" t="s">
        <v>23</v>
      </c>
      <c r="P15" s="123" t="s">
        <v>23</v>
      </c>
    </row>
    <row r="16" spans="1:16" s="87" customFormat="1" ht="68.25" customHeight="1" x14ac:dyDescent="0.3">
      <c r="A16" s="128" t="s">
        <v>83</v>
      </c>
      <c r="B16" s="142" t="str">
        <f>B9</f>
        <v>ТП-1600-10/0,4-У1</v>
      </c>
      <c r="C16" s="122">
        <v>10</v>
      </c>
      <c r="D16" s="123" t="s">
        <v>23</v>
      </c>
      <c r="E16" s="122">
        <v>1</v>
      </c>
      <c r="F16" s="123" t="s">
        <v>78</v>
      </c>
      <c r="G16" s="143" t="s">
        <v>84</v>
      </c>
      <c r="H16" s="122">
        <v>189</v>
      </c>
      <c r="I16" s="122">
        <f>H16*E16</f>
        <v>189</v>
      </c>
      <c r="J16" s="123" t="s">
        <v>23</v>
      </c>
      <c r="K16" s="123" t="s">
        <v>23</v>
      </c>
      <c r="L16" s="123" t="s">
        <v>23</v>
      </c>
      <c r="M16" s="123" t="s">
        <v>23</v>
      </c>
      <c r="N16" s="123" t="s">
        <v>23</v>
      </c>
      <c r="O16" s="123" t="s">
        <v>23</v>
      </c>
      <c r="P16" s="123" t="s">
        <v>23</v>
      </c>
    </row>
    <row r="17" spans="1:16" s="124" customFormat="1" ht="55.5" customHeight="1" x14ac:dyDescent="0.3">
      <c r="A17" s="138"/>
      <c r="B17" s="130" t="s">
        <v>53</v>
      </c>
      <c r="C17" s="139" t="s">
        <v>23</v>
      </c>
      <c r="D17" s="139" t="s">
        <v>23</v>
      </c>
      <c r="E17" s="139" t="s">
        <v>23</v>
      </c>
      <c r="F17" s="139" t="s">
        <v>23</v>
      </c>
      <c r="G17" s="139" t="s">
        <v>23</v>
      </c>
      <c r="H17" s="139" t="s">
        <v>23</v>
      </c>
      <c r="I17" s="145">
        <f>SUM(I15:I16,I13,I9)</f>
        <v>14686</v>
      </c>
      <c r="J17" s="139" t="s">
        <v>23</v>
      </c>
      <c r="K17" s="139" t="s">
        <v>23</v>
      </c>
      <c r="L17" s="139" t="s">
        <v>23</v>
      </c>
      <c r="M17" s="139" t="s">
        <v>23</v>
      </c>
      <c r="N17" s="139" t="s">
        <v>23</v>
      </c>
      <c r="O17" s="139" t="s">
        <v>23</v>
      </c>
      <c r="P17" s="140" t="s">
        <v>23</v>
      </c>
    </row>
    <row r="18" spans="1:16" ht="15.75" customHeight="1" x14ac:dyDescent="0.3">
      <c r="A18" s="74"/>
      <c r="B18" s="75"/>
      <c r="C18" s="76"/>
      <c r="D18" s="77"/>
      <c r="E18" s="77"/>
      <c r="F18" s="77"/>
      <c r="G18" s="78"/>
      <c r="H18" s="78"/>
      <c r="I18" s="79"/>
      <c r="J18" s="80"/>
      <c r="K18" s="80"/>
    </row>
    <row r="19" spans="1:16" s="81" customFormat="1" ht="18.75" customHeight="1" x14ac:dyDescent="0.3">
      <c r="A19" s="220"/>
      <c r="B19" s="220"/>
      <c r="C19" s="220"/>
      <c r="D19" s="220"/>
      <c r="E19" s="220"/>
      <c r="F19" s="220"/>
      <c r="G19" s="220"/>
      <c r="H19" s="78"/>
      <c r="I19" s="79"/>
    </row>
    <row r="20" spans="1:16" s="81" customFormat="1" ht="41.25" customHeight="1" x14ac:dyDescent="0.3">
      <c r="A20" s="220"/>
      <c r="B20" s="220"/>
      <c r="C20" s="220"/>
      <c r="D20" s="220"/>
      <c r="E20" s="220"/>
      <c r="F20" s="220"/>
      <c r="G20" s="220"/>
      <c r="H20" s="78"/>
      <c r="I20" s="79"/>
    </row>
    <row r="21" spans="1:16" s="81" customFormat="1" ht="38.25" customHeight="1" x14ac:dyDescent="0.3">
      <c r="A21" s="220"/>
      <c r="B21" s="220"/>
      <c r="C21" s="220"/>
      <c r="D21" s="220"/>
      <c r="E21" s="220"/>
      <c r="F21" s="220"/>
      <c r="G21" s="220"/>
      <c r="H21" s="82"/>
      <c r="I21" s="79"/>
    </row>
    <row r="22" spans="1:16" s="81" customFormat="1" ht="18.75" customHeight="1" x14ac:dyDescent="0.3">
      <c r="A22" s="221"/>
      <c r="B22" s="221"/>
      <c r="C22" s="221"/>
      <c r="D22" s="221"/>
      <c r="E22" s="221"/>
      <c r="F22" s="221"/>
      <c r="G22" s="221"/>
      <c r="H22" s="78"/>
      <c r="I22" s="79"/>
    </row>
    <row r="23" spans="1:16" s="81" customFormat="1" ht="217.5" customHeight="1" x14ac:dyDescent="0.3">
      <c r="A23" s="217"/>
      <c r="B23" s="222"/>
      <c r="C23" s="222"/>
      <c r="D23" s="222"/>
      <c r="E23" s="222"/>
      <c r="F23" s="222"/>
      <c r="G23" s="222"/>
      <c r="H23" s="78"/>
      <c r="I23" s="79"/>
    </row>
    <row r="24" spans="1:16" ht="53.25" customHeight="1" x14ac:dyDescent="0.3">
      <c r="A24" s="217"/>
      <c r="B24" s="218"/>
      <c r="C24" s="218"/>
      <c r="D24" s="218"/>
      <c r="E24" s="218"/>
      <c r="F24" s="218"/>
      <c r="G24" s="218"/>
    </row>
    <row r="25" spans="1:16" x14ac:dyDescent="0.3">
      <c r="A25" s="219"/>
      <c r="B25" s="219"/>
      <c r="C25" s="219"/>
      <c r="D25" s="219"/>
      <c r="E25" s="219"/>
      <c r="F25" s="219"/>
      <c r="G25" s="219"/>
    </row>
    <row r="26" spans="1:16" x14ac:dyDescent="0.3">
      <c r="B26" s="82"/>
    </row>
    <row r="30" spans="1:16" x14ac:dyDescent="0.3">
      <c r="B30" s="82"/>
    </row>
  </sheetData>
  <mergeCells count="18">
    <mergeCell ref="A24:G24"/>
    <mergeCell ref="A25:G25"/>
    <mergeCell ref="N5:P5"/>
    <mergeCell ref="A19:G19"/>
    <mergeCell ref="A20:G20"/>
    <mergeCell ref="A21:G21"/>
    <mergeCell ref="A22:G22"/>
    <mergeCell ref="A23:G23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70" zoomScaleNormal="70" zoomScaleSheetLayoutView="70" workbookViewId="0">
      <selection activeCell="D28" sqref="A25:D28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ht="15.75" customHeight="1" x14ac:dyDescent="0.3">
      <c r="A1" s="176" t="s">
        <v>52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5.75" customHeight="1" x14ac:dyDescent="0.3">
      <c r="A2" s="198" t="s">
        <v>8</v>
      </c>
      <c r="B2" s="199" t="s">
        <v>9</v>
      </c>
      <c r="C2" s="200" t="s">
        <v>10</v>
      </c>
      <c r="D2" s="200"/>
      <c r="E2" s="200"/>
      <c r="F2" s="200"/>
      <c r="G2" s="200"/>
      <c r="H2" s="200"/>
      <c r="I2" s="200"/>
      <c r="J2" s="200" t="s">
        <v>11</v>
      </c>
      <c r="K2" s="200"/>
      <c r="L2" s="200"/>
      <c r="M2" s="200"/>
      <c r="N2" s="200"/>
      <c r="O2" s="200"/>
      <c r="P2" s="200"/>
    </row>
    <row r="3" spans="1:16" ht="41.25" customHeight="1" x14ac:dyDescent="0.3">
      <c r="A3" s="198"/>
      <c r="B3" s="199"/>
      <c r="C3" s="223" t="s">
        <v>12</v>
      </c>
      <c r="D3" s="224"/>
      <c r="E3" s="224"/>
      <c r="F3" s="224"/>
      <c r="G3" s="224"/>
      <c r="H3" s="224"/>
      <c r="I3" s="225"/>
      <c r="J3" s="223" t="s">
        <v>12</v>
      </c>
      <c r="K3" s="224"/>
      <c r="L3" s="224"/>
      <c r="M3" s="224"/>
      <c r="N3" s="224"/>
      <c r="O3" s="224"/>
      <c r="P3" s="225"/>
    </row>
    <row r="4" spans="1:16" ht="33.75" customHeight="1" x14ac:dyDescent="0.3">
      <c r="A4" s="198"/>
      <c r="B4" s="199"/>
      <c r="C4" s="199" t="s">
        <v>13</v>
      </c>
      <c r="D4" s="199"/>
      <c r="E4" s="199"/>
      <c r="F4" s="199"/>
      <c r="G4" s="199" t="s">
        <v>14</v>
      </c>
      <c r="H4" s="201"/>
      <c r="I4" s="201"/>
      <c r="J4" s="199" t="s">
        <v>13</v>
      </c>
      <c r="K4" s="199"/>
      <c r="L4" s="199"/>
      <c r="M4" s="199"/>
      <c r="N4" s="199" t="s">
        <v>14</v>
      </c>
      <c r="O4" s="201"/>
      <c r="P4" s="201"/>
    </row>
    <row r="5" spans="1:16" s="26" customFormat="1" ht="62.4" x14ac:dyDescent="0.3">
      <c r="A5" s="198"/>
      <c r="B5" s="199"/>
      <c r="C5" s="98" t="s">
        <v>15</v>
      </c>
      <c r="D5" s="98" t="s">
        <v>16</v>
      </c>
      <c r="E5" s="98" t="s">
        <v>17</v>
      </c>
      <c r="F5" s="98" t="s">
        <v>18</v>
      </c>
      <c r="G5" s="98" t="s">
        <v>19</v>
      </c>
      <c r="H5" s="98" t="s">
        <v>20</v>
      </c>
      <c r="I5" s="99" t="s">
        <v>21</v>
      </c>
      <c r="J5" s="98" t="s">
        <v>15</v>
      </c>
      <c r="K5" s="98" t="s">
        <v>16</v>
      </c>
      <c r="L5" s="98" t="s">
        <v>17</v>
      </c>
      <c r="M5" s="98" t="s">
        <v>18</v>
      </c>
      <c r="N5" s="98" t="s">
        <v>19</v>
      </c>
      <c r="O5" s="98" t="s">
        <v>22</v>
      </c>
      <c r="P5" s="99" t="s">
        <v>21</v>
      </c>
    </row>
    <row r="6" spans="1:16" s="25" customFormat="1" x14ac:dyDescent="0.3">
      <c r="A6" s="111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9">
        <v>9</v>
      </c>
      <c r="J6" s="98">
        <v>10</v>
      </c>
      <c r="K6" s="99">
        <v>11</v>
      </c>
      <c r="L6" s="98">
        <v>12</v>
      </c>
      <c r="M6" s="99">
        <v>13</v>
      </c>
      <c r="N6" s="98">
        <v>14</v>
      </c>
      <c r="O6" s="99">
        <v>15</v>
      </c>
      <c r="P6" s="98">
        <v>16</v>
      </c>
    </row>
    <row r="7" spans="1:16" s="19" customFormat="1" ht="51" customHeight="1" x14ac:dyDescent="0.3">
      <c r="A7" s="102" t="s">
        <v>23</v>
      </c>
      <c r="B7" s="102" t="s">
        <v>23</v>
      </c>
      <c r="C7" s="102" t="s">
        <v>23</v>
      </c>
      <c r="D7" s="102" t="s">
        <v>23</v>
      </c>
      <c r="E7" s="102" t="s">
        <v>23</v>
      </c>
      <c r="F7" s="102" t="s">
        <v>23</v>
      </c>
      <c r="G7" s="102" t="s">
        <v>23</v>
      </c>
      <c r="H7" s="102" t="s">
        <v>23</v>
      </c>
      <c r="I7" s="102"/>
      <c r="J7" s="102" t="s">
        <v>23</v>
      </c>
      <c r="K7" s="102" t="s">
        <v>23</v>
      </c>
      <c r="L7" s="102" t="s">
        <v>23</v>
      </c>
      <c r="M7" s="102" t="s">
        <v>23</v>
      </c>
      <c r="N7" s="102" t="s">
        <v>23</v>
      </c>
      <c r="O7" s="102" t="s">
        <v>23</v>
      </c>
      <c r="P7" s="102"/>
    </row>
    <row r="8" spans="1:16" ht="15.75" customHeight="1" x14ac:dyDescent="0.3">
      <c r="A8" s="112"/>
      <c r="B8" s="113"/>
      <c r="C8" s="114"/>
      <c r="D8" s="115"/>
      <c r="E8" s="115"/>
      <c r="F8" s="115"/>
      <c r="G8" s="28"/>
      <c r="H8" s="28"/>
      <c r="I8" s="29"/>
      <c r="J8" s="116"/>
      <c r="K8" s="116"/>
    </row>
    <row r="9" spans="1:16" s="30" customFormat="1" ht="18.75" customHeight="1" x14ac:dyDescent="0.3">
      <c r="A9" s="204"/>
      <c r="B9" s="204"/>
      <c r="C9" s="204"/>
      <c r="D9" s="204"/>
      <c r="E9" s="204"/>
      <c r="F9" s="204"/>
      <c r="G9" s="204"/>
      <c r="H9" s="28"/>
      <c r="I9" s="29"/>
    </row>
    <row r="10" spans="1:16" s="30" customFormat="1" ht="41.25" customHeight="1" x14ac:dyDescent="0.3">
      <c r="A10" s="204"/>
      <c r="B10" s="204"/>
      <c r="C10" s="204"/>
      <c r="D10" s="204"/>
      <c r="E10" s="204"/>
      <c r="F10" s="204"/>
      <c r="G10" s="204"/>
      <c r="H10" s="28"/>
      <c r="I10" s="29"/>
    </row>
    <row r="11" spans="1:16" s="30" customFormat="1" ht="38.25" customHeight="1" x14ac:dyDescent="0.3">
      <c r="A11" s="204"/>
      <c r="B11" s="204"/>
      <c r="C11" s="204"/>
      <c r="D11" s="204"/>
      <c r="E11" s="204"/>
      <c r="F11" s="204"/>
      <c r="G11" s="204"/>
      <c r="H11" s="107"/>
      <c r="I11" s="29"/>
    </row>
    <row r="12" spans="1:16" s="30" customFormat="1" ht="18.75" customHeight="1" x14ac:dyDescent="0.3">
      <c r="A12" s="205"/>
      <c r="B12" s="205"/>
      <c r="C12" s="205"/>
      <c r="D12" s="205"/>
      <c r="E12" s="205"/>
      <c r="F12" s="205"/>
      <c r="G12" s="205"/>
      <c r="H12" s="28"/>
      <c r="I12" s="29"/>
    </row>
    <row r="13" spans="1:16" s="30" customFormat="1" ht="42" customHeight="1" x14ac:dyDescent="0.3">
      <c r="A13" s="202"/>
      <c r="B13" s="206"/>
      <c r="C13" s="206"/>
      <c r="D13" s="206"/>
      <c r="E13" s="206"/>
      <c r="F13" s="206"/>
      <c r="G13" s="206"/>
      <c r="H13" s="28"/>
      <c r="I13" s="29"/>
    </row>
    <row r="14" spans="1:16" ht="53.25" customHeight="1" x14ac:dyDescent="0.3">
      <c r="A14" s="202"/>
      <c r="B14" s="203"/>
      <c r="C14" s="203"/>
      <c r="D14" s="203"/>
      <c r="E14" s="203"/>
      <c r="F14" s="203"/>
      <c r="G14" s="203"/>
    </row>
    <row r="15" spans="1:16" x14ac:dyDescent="0.3">
      <c r="A15" s="170"/>
      <c r="B15" s="170"/>
      <c r="C15" s="170"/>
      <c r="D15" s="170"/>
      <c r="E15" s="170"/>
      <c r="F15" s="170"/>
      <c r="G15" s="170"/>
    </row>
    <row r="16" spans="1:16" x14ac:dyDescent="0.3">
      <c r="B16" s="107"/>
    </row>
    <row r="20" spans="1:16" s="3" customFormat="1" x14ac:dyDescent="0.3">
      <c r="A20" s="1"/>
      <c r="B20" s="107"/>
      <c r="D20" s="2"/>
      <c r="G20" s="89"/>
      <c r="H20" s="89"/>
      <c r="I20" s="5"/>
      <c r="J20" s="6"/>
      <c r="K20" s="6"/>
      <c r="L20" s="6"/>
      <c r="M20" s="6"/>
      <c r="N20" s="6"/>
      <c r="O20" s="6"/>
      <c r="P20" s="6"/>
    </row>
  </sheetData>
  <mergeCells count="18">
    <mergeCell ref="A14:G14"/>
    <mergeCell ref="A15:G15"/>
    <mergeCell ref="N4:P4"/>
    <mergeCell ref="A9:G9"/>
    <mergeCell ref="A10:G10"/>
    <mergeCell ref="A11:G11"/>
    <mergeCell ref="A12:G12"/>
    <mergeCell ref="A13:G13"/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</mergeCells>
  <pageMargins left="0.47244094488188981" right="0.55118110236220474" top="0.82677165354330717" bottom="0.55118110236220474" header="0.31496062992125984" footer="0.19685039370078741"/>
  <pageSetup paperSize="8" scale="47" fitToHeight="0" orientation="landscape" r:id="rId1"/>
  <headerFooter differentFirst="1">
    <oddHeader>&amp;C&amp;P</oddHeader>
  </headerFooter>
  <rowBreaks count="1" manualBreakCount="1">
    <brk id="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R40"/>
  <sheetViews>
    <sheetView topLeftCell="A24" zoomScale="60" zoomScaleNormal="60" zoomScaleSheetLayoutView="70" workbookViewId="0">
      <selection activeCell="E28" sqref="E28"/>
    </sheetView>
  </sheetViews>
  <sheetFormatPr defaultColWidth="9" defaultRowHeight="15.6" x14ac:dyDescent="0.3"/>
  <cols>
    <col min="1" max="1" width="5.3984375" style="46" customWidth="1"/>
    <col min="2" max="2" width="29.3984375" style="47" customWidth="1"/>
    <col min="3" max="3" width="14" style="48" customWidth="1"/>
    <col min="4" max="4" width="23.5" style="47" customWidth="1"/>
    <col min="5" max="5" width="13.59765625" style="48" customWidth="1"/>
    <col min="6" max="6" width="10.8984375" style="48" customWidth="1"/>
    <col min="7" max="7" width="13.8984375" style="146" customWidth="1"/>
    <col min="8" max="8" width="16.69921875" style="146" customWidth="1"/>
    <col min="9" max="9" width="15.09765625" style="50" customWidth="1"/>
    <col min="10" max="10" width="14" style="42" customWidth="1"/>
    <col min="11" max="11" width="25.699218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7" width="13.09765625" style="42" customWidth="1"/>
    <col min="18" max="16384" width="9" style="42"/>
  </cols>
  <sheetData>
    <row r="1" spans="1:18" ht="15.75" customHeight="1" x14ac:dyDescent="0.3">
      <c r="A1" s="35"/>
      <c r="B1" s="36"/>
      <c r="C1" s="37"/>
      <c r="D1" s="148"/>
      <c r="E1" s="148"/>
      <c r="F1" s="148"/>
      <c r="G1" s="147"/>
      <c r="H1" s="147"/>
      <c r="I1" s="40"/>
      <c r="J1" s="41"/>
      <c r="K1" s="41"/>
    </row>
    <row r="2" spans="1:18" ht="15.75" customHeight="1" x14ac:dyDescent="0.3">
      <c r="A2" s="227" t="s">
        <v>94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8" ht="15.75" customHeight="1" x14ac:dyDescent="0.3">
      <c r="A3" s="229" t="s">
        <v>8</v>
      </c>
      <c r="B3" s="230" t="s">
        <v>9</v>
      </c>
      <c r="C3" s="231" t="s">
        <v>10</v>
      </c>
      <c r="D3" s="231"/>
      <c r="E3" s="231"/>
      <c r="F3" s="231"/>
      <c r="G3" s="231"/>
      <c r="H3" s="231"/>
      <c r="I3" s="231"/>
      <c r="J3" s="231" t="s">
        <v>11</v>
      </c>
      <c r="K3" s="231"/>
      <c r="L3" s="231"/>
      <c r="M3" s="231"/>
      <c r="N3" s="231"/>
      <c r="O3" s="231"/>
      <c r="P3" s="231"/>
    </row>
    <row r="4" spans="1:18" ht="90.75" customHeight="1" x14ac:dyDescent="0.3">
      <c r="A4" s="229"/>
      <c r="B4" s="230"/>
      <c r="C4" s="230" t="s">
        <v>24</v>
      </c>
      <c r="D4" s="230"/>
      <c r="E4" s="230"/>
      <c r="F4" s="230"/>
      <c r="G4" s="230"/>
      <c r="H4" s="230"/>
      <c r="I4" s="230"/>
      <c r="J4" s="232" t="s">
        <v>72</v>
      </c>
      <c r="K4" s="233"/>
      <c r="L4" s="233"/>
      <c r="M4" s="233"/>
      <c r="N4" s="233"/>
      <c r="O4" s="233"/>
      <c r="P4" s="234"/>
    </row>
    <row r="5" spans="1:18" ht="33.75" customHeight="1" x14ac:dyDescent="0.3">
      <c r="A5" s="229"/>
      <c r="B5" s="230"/>
      <c r="C5" s="230" t="s">
        <v>13</v>
      </c>
      <c r="D5" s="230"/>
      <c r="E5" s="230"/>
      <c r="F5" s="230"/>
      <c r="G5" s="230" t="s">
        <v>14</v>
      </c>
      <c r="H5" s="230"/>
      <c r="I5" s="230"/>
      <c r="J5" s="230" t="s">
        <v>13</v>
      </c>
      <c r="K5" s="230"/>
      <c r="L5" s="230"/>
      <c r="M5" s="230"/>
      <c r="N5" s="230" t="s">
        <v>14</v>
      </c>
      <c r="O5" s="230"/>
      <c r="P5" s="230"/>
    </row>
    <row r="6" spans="1:18" s="43" customFormat="1" ht="62.4" x14ac:dyDescent="0.3">
      <c r="A6" s="229"/>
      <c r="B6" s="230"/>
      <c r="C6" s="118" t="s">
        <v>15</v>
      </c>
      <c r="D6" s="118" t="s">
        <v>16</v>
      </c>
      <c r="E6" s="118" t="s">
        <v>17</v>
      </c>
      <c r="F6" s="118" t="s">
        <v>18</v>
      </c>
      <c r="G6" s="118" t="s">
        <v>19</v>
      </c>
      <c r="H6" s="118" t="s">
        <v>20</v>
      </c>
      <c r="I6" s="119" t="s">
        <v>21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22</v>
      </c>
      <c r="P6" s="119" t="s">
        <v>21</v>
      </c>
    </row>
    <row r="7" spans="1:18" s="45" customFormat="1" x14ac:dyDescent="0.3">
      <c r="A7" s="44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9">
        <v>9</v>
      </c>
      <c r="J7" s="118">
        <v>10</v>
      </c>
      <c r="K7" s="119">
        <v>11</v>
      </c>
      <c r="L7" s="118">
        <v>12</v>
      </c>
      <c r="M7" s="119">
        <v>13</v>
      </c>
      <c r="N7" s="118">
        <v>14</v>
      </c>
      <c r="O7" s="119">
        <v>15</v>
      </c>
      <c r="P7" s="118">
        <v>16</v>
      </c>
    </row>
    <row r="8" spans="1:18" s="45" customFormat="1" ht="38.4" customHeight="1" x14ac:dyDescent="0.3">
      <c r="A8" s="150" t="s">
        <v>54</v>
      </c>
      <c r="B8" s="151" t="s">
        <v>59</v>
      </c>
      <c r="C8" s="118" t="s">
        <v>23</v>
      </c>
      <c r="D8" s="118" t="s">
        <v>23</v>
      </c>
      <c r="E8" s="118" t="s">
        <v>23</v>
      </c>
      <c r="F8" s="118" t="s">
        <v>23</v>
      </c>
      <c r="G8" s="118" t="s">
        <v>23</v>
      </c>
      <c r="H8" s="118" t="s">
        <v>23</v>
      </c>
      <c r="I8" s="119" t="s">
        <v>23</v>
      </c>
      <c r="J8" s="118" t="s">
        <v>23</v>
      </c>
      <c r="K8" s="119" t="s">
        <v>23</v>
      </c>
      <c r="L8" s="118" t="s">
        <v>23</v>
      </c>
      <c r="M8" s="119" t="s">
        <v>23</v>
      </c>
      <c r="N8" s="118" t="s">
        <v>23</v>
      </c>
      <c r="O8" s="119" t="s">
        <v>23</v>
      </c>
      <c r="P8" s="118" t="s">
        <v>23</v>
      </c>
      <c r="R8" s="167">
        <f>SUM(E9:E22)</f>
        <v>2.4900000000000002</v>
      </c>
    </row>
    <row r="9" spans="1:18" s="45" customFormat="1" ht="38.4" customHeight="1" x14ac:dyDescent="0.3">
      <c r="A9" s="150" t="s">
        <v>44</v>
      </c>
      <c r="B9" s="152" t="s">
        <v>95</v>
      </c>
      <c r="C9" s="118">
        <v>0.4</v>
      </c>
      <c r="D9" s="153" t="s">
        <v>96</v>
      </c>
      <c r="E9" s="154">
        <v>0.255</v>
      </c>
      <c r="F9" s="155" t="s">
        <v>135</v>
      </c>
      <c r="G9" s="155" t="s">
        <v>138</v>
      </c>
      <c r="H9" s="119">
        <v>989</v>
      </c>
      <c r="I9" s="156">
        <f t="shared" ref="I9:I17" si="0">H9*E9</f>
        <v>252.19499999999999</v>
      </c>
      <c r="J9" s="155" t="s">
        <v>23</v>
      </c>
      <c r="K9" s="155" t="s">
        <v>23</v>
      </c>
      <c r="L9" s="155" t="s">
        <v>23</v>
      </c>
      <c r="M9" s="155" t="s">
        <v>23</v>
      </c>
      <c r="N9" s="155" t="s">
        <v>23</v>
      </c>
      <c r="O9" s="155" t="s">
        <v>23</v>
      </c>
      <c r="P9" s="155" t="s">
        <v>23</v>
      </c>
      <c r="R9" s="167"/>
    </row>
    <row r="10" spans="1:18" s="45" customFormat="1" ht="38.4" customHeight="1" x14ac:dyDescent="0.3">
      <c r="A10" s="150" t="s">
        <v>97</v>
      </c>
      <c r="B10" s="152" t="s">
        <v>98</v>
      </c>
      <c r="C10" s="118">
        <v>0.4</v>
      </c>
      <c r="D10" s="153" t="s">
        <v>96</v>
      </c>
      <c r="E10" s="154">
        <v>0.255</v>
      </c>
      <c r="F10" s="155" t="s">
        <v>135</v>
      </c>
      <c r="G10" s="155" t="s">
        <v>138</v>
      </c>
      <c r="H10" s="119">
        <v>989</v>
      </c>
      <c r="I10" s="156">
        <f t="shared" si="0"/>
        <v>252.19499999999999</v>
      </c>
      <c r="J10" s="155" t="s">
        <v>23</v>
      </c>
      <c r="K10" s="155" t="s">
        <v>23</v>
      </c>
      <c r="L10" s="155" t="s">
        <v>23</v>
      </c>
      <c r="M10" s="155" t="s">
        <v>23</v>
      </c>
      <c r="N10" s="155" t="s">
        <v>23</v>
      </c>
      <c r="O10" s="155" t="s">
        <v>23</v>
      </c>
      <c r="P10" s="155" t="s">
        <v>23</v>
      </c>
      <c r="R10" s="167"/>
    </row>
    <row r="11" spans="1:18" s="45" customFormat="1" ht="38.4" customHeight="1" x14ac:dyDescent="0.3">
      <c r="A11" s="150" t="s">
        <v>99</v>
      </c>
      <c r="B11" s="152" t="s">
        <v>100</v>
      </c>
      <c r="C11" s="118">
        <v>0.4</v>
      </c>
      <c r="D11" s="153" t="s">
        <v>96</v>
      </c>
      <c r="E11" s="154">
        <v>0.3</v>
      </c>
      <c r="F11" s="155" t="s">
        <v>135</v>
      </c>
      <c r="G11" s="155" t="s">
        <v>138</v>
      </c>
      <c r="H11" s="119">
        <v>989</v>
      </c>
      <c r="I11" s="156">
        <f t="shared" si="0"/>
        <v>296.7</v>
      </c>
      <c r="J11" s="155" t="s">
        <v>23</v>
      </c>
      <c r="K11" s="155" t="s">
        <v>23</v>
      </c>
      <c r="L11" s="155" t="s">
        <v>23</v>
      </c>
      <c r="M11" s="155" t="s">
        <v>23</v>
      </c>
      <c r="N11" s="155" t="s">
        <v>23</v>
      </c>
      <c r="O11" s="155" t="s">
        <v>23</v>
      </c>
      <c r="P11" s="155" t="s">
        <v>23</v>
      </c>
      <c r="R11" s="167"/>
    </row>
    <row r="12" spans="1:18" s="45" customFormat="1" ht="38.4" customHeight="1" x14ac:dyDescent="0.3">
      <c r="A12" s="150" t="s">
        <v>101</v>
      </c>
      <c r="B12" s="152" t="s">
        <v>102</v>
      </c>
      <c r="C12" s="118">
        <v>0.4</v>
      </c>
      <c r="D12" s="153" t="s">
        <v>96</v>
      </c>
      <c r="E12" s="154">
        <v>0.20499999999999999</v>
      </c>
      <c r="F12" s="155" t="s">
        <v>135</v>
      </c>
      <c r="G12" s="155" t="s">
        <v>138</v>
      </c>
      <c r="H12" s="119">
        <v>989</v>
      </c>
      <c r="I12" s="156">
        <f t="shared" si="0"/>
        <v>202.74499999999998</v>
      </c>
      <c r="J12" s="155" t="s">
        <v>23</v>
      </c>
      <c r="K12" s="155" t="s">
        <v>23</v>
      </c>
      <c r="L12" s="155" t="s">
        <v>23</v>
      </c>
      <c r="M12" s="155" t="s">
        <v>23</v>
      </c>
      <c r="N12" s="155" t="s">
        <v>23</v>
      </c>
      <c r="O12" s="155" t="s">
        <v>23</v>
      </c>
      <c r="P12" s="155" t="s">
        <v>23</v>
      </c>
      <c r="R12" s="167"/>
    </row>
    <row r="13" spans="1:18" s="45" customFormat="1" ht="38.4" customHeight="1" x14ac:dyDescent="0.3">
      <c r="A13" s="150" t="s">
        <v>103</v>
      </c>
      <c r="B13" s="152" t="s">
        <v>104</v>
      </c>
      <c r="C13" s="118">
        <v>0.4</v>
      </c>
      <c r="D13" s="153" t="s">
        <v>96</v>
      </c>
      <c r="E13" s="154">
        <v>0.20499999999999999</v>
      </c>
      <c r="F13" s="155" t="s">
        <v>135</v>
      </c>
      <c r="G13" s="155" t="s">
        <v>138</v>
      </c>
      <c r="H13" s="119">
        <v>989</v>
      </c>
      <c r="I13" s="156">
        <f t="shared" si="0"/>
        <v>202.74499999999998</v>
      </c>
      <c r="J13" s="155" t="s">
        <v>23</v>
      </c>
      <c r="K13" s="155" t="s">
        <v>23</v>
      </c>
      <c r="L13" s="155" t="s">
        <v>23</v>
      </c>
      <c r="M13" s="155" t="s">
        <v>23</v>
      </c>
      <c r="N13" s="155" t="s">
        <v>23</v>
      </c>
      <c r="O13" s="155" t="s">
        <v>23</v>
      </c>
      <c r="P13" s="155" t="s">
        <v>23</v>
      </c>
      <c r="R13" s="167"/>
    </row>
    <row r="14" spans="1:18" s="45" customFormat="1" ht="38.4" customHeight="1" x14ac:dyDescent="0.3">
      <c r="A14" s="157" t="s">
        <v>105</v>
      </c>
      <c r="B14" s="152" t="s">
        <v>106</v>
      </c>
      <c r="C14" s="118">
        <v>0.4</v>
      </c>
      <c r="D14" s="153" t="s">
        <v>96</v>
      </c>
      <c r="E14" s="154">
        <v>0.2</v>
      </c>
      <c r="F14" s="155" t="s">
        <v>135</v>
      </c>
      <c r="G14" s="155" t="s">
        <v>138</v>
      </c>
      <c r="H14" s="119">
        <v>989</v>
      </c>
      <c r="I14" s="156">
        <f t="shared" si="0"/>
        <v>197.8</v>
      </c>
      <c r="J14" s="155" t="s">
        <v>23</v>
      </c>
      <c r="K14" s="155" t="s">
        <v>23</v>
      </c>
      <c r="L14" s="155" t="s">
        <v>23</v>
      </c>
      <c r="M14" s="155" t="s">
        <v>23</v>
      </c>
      <c r="N14" s="155" t="s">
        <v>23</v>
      </c>
      <c r="O14" s="155" t="s">
        <v>23</v>
      </c>
      <c r="P14" s="155" t="s">
        <v>23</v>
      </c>
      <c r="R14" s="167"/>
    </row>
    <row r="15" spans="1:18" s="45" customFormat="1" ht="38.4" customHeight="1" x14ac:dyDescent="0.3">
      <c r="A15" s="157" t="s">
        <v>107</v>
      </c>
      <c r="B15" s="152" t="s">
        <v>108</v>
      </c>
      <c r="C15" s="118">
        <v>0.4</v>
      </c>
      <c r="D15" s="153" t="s">
        <v>96</v>
      </c>
      <c r="E15" s="154">
        <v>0.2</v>
      </c>
      <c r="F15" s="155" t="s">
        <v>135</v>
      </c>
      <c r="G15" s="155" t="s">
        <v>138</v>
      </c>
      <c r="H15" s="119">
        <v>989</v>
      </c>
      <c r="I15" s="156">
        <f t="shared" si="0"/>
        <v>197.8</v>
      </c>
      <c r="J15" s="155" t="s">
        <v>23</v>
      </c>
      <c r="K15" s="155" t="s">
        <v>23</v>
      </c>
      <c r="L15" s="155" t="s">
        <v>23</v>
      </c>
      <c r="M15" s="155" t="s">
        <v>23</v>
      </c>
      <c r="N15" s="155" t="s">
        <v>23</v>
      </c>
      <c r="O15" s="155" t="s">
        <v>23</v>
      </c>
      <c r="P15" s="155" t="s">
        <v>23</v>
      </c>
      <c r="R15" s="167"/>
    </row>
    <row r="16" spans="1:18" s="45" customFormat="1" ht="38.4" customHeight="1" x14ac:dyDescent="0.3">
      <c r="A16" s="157" t="s">
        <v>109</v>
      </c>
      <c r="B16" s="152" t="s">
        <v>110</v>
      </c>
      <c r="C16" s="118">
        <v>0.4</v>
      </c>
      <c r="D16" s="153" t="s">
        <v>96</v>
      </c>
      <c r="E16" s="154">
        <v>0.2</v>
      </c>
      <c r="F16" s="155" t="s">
        <v>135</v>
      </c>
      <c r="G16" s="155" t="s">
        <v>138</v>
      </c>
      <c r="H16" s="119">
        <v>989</v>
      </c>
      <c r="I16" s="156">
        <f t="shared" si="0"/>
        <v>197.8</v>
      </c>
      <c r="J16" s="155" t="s">
        <v>23</v>
      </c>
      <c r="K16" s="155" t="s">
        <v>23</v>
      </c>
      <c r="L16" s="155" t="s">
        <v>23</v>
      </c>
      <c r="M16" s="155" t="s">
        <v>23</v>
      </c>
      <c r="N16" s="155" t="s">
        <v>23</v>
      </c>
      <c r="O16" s="155" t="s">
        <v>23</v>
      </c>
      <c r="P16" s="155" t="s">
        <v>23</v>
      </c>
      <c r="R16" s="167"/>
    </row>
    <row r="17" spans="1:18" s="45" customFormat="1" ht="38.4" customHeight="1" x14ac:dyDescent="0.3">
      <c r="A17" s="157" t="s">
        <v>111</v>
      </c>
      <c r="B17" s="152" t="s">
        <v>112</v>
      </c>
      <c r="C17" s="118">
        <v>0.4</v>
      </c>
      <c r="D17" s="153" t="s">
        <v>113</v>
      </c>
      <c r="E17" s="154">
        <v>0.255</v>
      </c>
      <c r="F17" s="155" t="s">
        <v>135</v>
      </c>
      <c r="G17" s="155" t="s">
        <v>139</v>
      </c>
      <c r="H17" s="119">
        <v>430</v>
      </c>
      <c r="I17" s="156">
        <f t="shared" si="0"/>
        <v>109.65</v>
      </c>
      <c r="J17" s="155" t="s">
        <v>23</v>
      </c>
      <c r="K17" s="155" t="s">
        <v>23</v>
      </c>
      <c r="L17" s="155" t="s">
        <v>23</v>
      </c>
      <c r="M17" s="155" t="s">
        <v>23</v>
      </c>
      <c r="N17" s="155" t="s">
        <v>23</v>
      </c>
      <c r="O17" s="155" t="s">
        <v>23</v>
      </c>
      <c r="P17" s="155" t="s">
        <v>23</v>
      </c>
      <c r="R17" s="167"/>
    </row>
    <row r="18" spans="1:18" s="125" customFormat="1" ht="99.75" customHeight="1" x14ac:dyDescent="0.3">
      <c r="A18" s="157" t="s">
        <v>114</v>
      </c>
      <c r="B18" s="152" t="s">
        <v>115</v>
      </c>
      <c r="C18" s="118">
        <v>0.4</v>
      </c>
      <c r="D18" s="153" t="s">
        <v>113</v>
      </c>
      <c r="E18" s="154">
        <v>0.255</v>
      </c>
      <c r="F18" s="155" t="s">
        <v>135</v>
      </c>
      <c r="G18" s="155" t="s">
        <v>139</v>
      </c>
      <c r="H18" s="119">
        <v>430</v>
      </c>
      <c r="I18" s="156">
        <f>H18*E18</f>
        <v>109.65</v>
      </c>
      <c r="J18" s="155" t="s">
        <v>23</v>
      </c>
      <c r="K18" s="155" t="s">
        <v>23</v>
      </c>
      <c r="L18" s="155" t="s">
        <v>23</v>
      </c>
      <c r="M18" s="155" t="s">
        <v>23</v>
      </c>
      <c r="N18" s="155" t="s">
        <v>23</v>
      </c>
      <c r="O18" s="155" t="s">
        <v>23</v>
      </c>
      <c r="P18" s="155" t="s">
        <v>23</v>
      </c>
      <c r="R18" s="167"/>
    </row>
    <row r="19" spans="1:18" s="125" customFormat="1" ht="99.75" customHeight="1" x14ac:dyDescent="0.3">
      <c r="A19" s="157" t="s">
        <v>116</v>
      </c>
      <c r="B19" s="152" t="s">
        <v>117</v>
      </c>
      <c r="C19" s="118">
        <v>0.4</v>
      </c>
      <c r="D19" s="153" t="s">
        <v>96</v>
      </c>
      <c r="E19" s="154">
        <v>0.04</v>
      </c>
      <c r="F19" s="155" t="s">
        <v>135</v>
      </c>
      <c r="G19" s="155" t="s">
        <v>138</v>
      </c>
      <c r="H19" s="119">
        <v>989</v>
      </c>
      <c r="I19" s="156">
        <f>H19*E19</f>
        <v>39.56</v>
      </c>
      <c r="J19" s="155" t="s">
        <v>23</v>
      </c>
      <c r="K19" s="155" t="s">
        <v>23</v>
      </c>
      <c r="L19" s="155" t="s">
        <v>23</v>
      </c>
      <c r="M19" s="155" t="s">
        <v>23</v>
      </c>
      <c r="N19" s="155" t="s">
        <v>23</v>
      </c>
      <c r="O19" s="155" t="s">
        <v>23</v>
      </c>
      <c r="P19" s="155" t="s">
        <v>23</v>
      </c>
      <c r="R19" s="167"/>
    </row>
    <row r="20" spans="1:18" s="125" customFormat="1" ht="99.75" customHeight="1" x14ac:dyDescent="0.3">
      <c r="A20" s="157" t="s">
        <v>118</v>
      </c>
      <c r="B20" s="152" t="s">
        <v>119</v>
      </c>
      <c r="C20" s="118">
        <v>0.4</v>
      </c>
      <c r="D20" s="153" t="s">
        <v>96</v>
      </c>
      <c r="E20" s="154">
        <v>0.04</v>
      </c>
      <c r="F20" s="155" t="s">
        <v>135</v>
      </c>
      <c r="G20" s="155" t="s">
        <v>138</v>
      </c>
      <c r="H20" s="119">
        <v>989</v>
      </c>
      <c r="I20" s="156">
        <f>H20*E20</f>
        <v>39.56</v>
      </c>
      <c r="J20" s="155" t="s">
        <v>23</v>
      </c>
      <c r="K20" s="155" t="s">
        <v>23</v>
      </c>
      <c r="L20" s="155" t="s">
        <v>23</v>
      </c>
      <c r="M20" s="155" t="s">
        <v>23</v>
      </c>
      <c r="N20" s="155" t="s">
        <v>23</v>
      </c>
      <c r="O20" s="155" t="s">
        <v>23</v>
      </c>
      <c r="P20" s="155" t="s">
        <v>23</v>
      </c>
      <c r="R20" s="167"/>
    </row>
    <row r="21" spans="1:18" s="125" customFormat="1" ht="99.75" customHeight="1" x14ac:dyDescent="0.3">
      <c r="A21" s="157" t="s">
        <v>120</v>
      </c>
      <c r="B21" s="153" t="s">
        <v>121</v>
      </c>
      <c r="C21" s="118">
        <v>0.4</v>
      </c>
      <c r="D21" s="153" t="s">
        <v>96</v>
      </c>
      <c r="E21" s="154">
        <v>0.04</v>
      </c>
      <c r="F21" s="155" t="s">
        <v>135</v>
      </c>
      <c r="G21" s="155" t="s">
        <v>138</v>
      </c>
      <c r="H21" s="119">
        <v>989</v>
      </c>
      <c r="I21" s="156">
        <f>H21*E21</f>
        <v>39.56</v>
      </c>
      <c r="J21" s="155" t="s">
        <v>23</v>
      </c>
      <c r="K21" s="155" t="s">
        <v>23</v>
      </c>
      <c r="L21" s="155" t="s">
        <v>23</v>
      </c>
      <c r="M21" s="155" t="s">
        <v>23</v>
      </c>
      <c r="N21" s="155" t="s">
        <v>23</v>
      </c>
      <c r="O21" s="155" t="s">
        <v>23</v>
      </c>
      <c r="P21" s="155" t="s">
        <v>23</v>
      </c>
      <c r="R21" s="167"/>
    </row>
    <row r="22" spans="1:18" s="125" customFormat="1" ht="99.75" customHeight="1" x14ac:dyDescent="0.3">
      <c r="A22" s="157" t="s">
        <v>122</v>
      </c>
      <c r="B22" s="153" t="s">
        <v>123</v>
      </c>
      <c r="C22" s="118">
        <v>0.4</v>
      </c>
      <c r="D22" s="153" t="s">
        <v>96</v>
      </c>
      <c r="E22" s="154">
        <v>0.04</v>
      </c>
      <c r="F22" s="155" t="s">
        <v>135</v>
      </c>
      <c r="G22" s="155" t="s">
        <v>138</v>
      </c>
      <c r="H22" s="119">
        <v>989</v>
      </c>
      <c r="I22" s="156">
        <f>H22*E22</f>
        <v>39.56</v>
      </c>
      <c r="J22" s="155" t="s">
        <v>23</v>
      </c>
      <c r="K22" s="155" t="s">
        <v>23</v>
      </c>
      <c r="L22" s="155" t="s">
        <v>23</v>
      </c>
      <c r="M22" s="155" t="s">
        <v>23</v>
      </c>
      <c r="N22" s="155" t="s">
        <v>23</v>
      </c>
      <c r="O22" s="155" t="s">
        <v>23</v>
      </c>
      <c r="P22" s="155" t="s">
        <v>23</v>
      </c>
      <c r="R22" s="167"/>
    </row>
    <row r="23" spans="1:18" s="45" customFormat="1" ht="54" customHeight="1" x14ac:dyDescent="0.3">
      <c r="A23" s="158" t="s">
        <v>46</v>
      </c>
      <c r="B23" s="159" t="s">
        <v>60</v>
      </c>
      <c r="C23" s="118" t="s">
        <v>23</v>
      </c>
      <c r="D23" s="118" t="s">
        <v>23</v>
      </c>
      <c r="E23" s="155" t="s">
        <v>23</v>
      </c>
      <c r="F23" s="155" t="s">
        <v>23</v>
      </c>
      <c r="G23" s="118" t="s">
        <v>23</v>
      </c>
      <c r="H23" s="118" t="s">
        <v>23</v>
      </c>
      <c r="I23" s="118" t="s">
        <v>23</v>
      </c>
      <c r="J23" s="118" t="s">
        <v>23</v>
      </c>
      <c r="K23" s="118" t="s">
        <v>23</v>
      </c>
      <c r="L23" s="155" t="s">
        <v>23</v>
      </c>
      <c r="M23" s="155" t="s">
        <v>23</v>
      </c>
      <c r="N23" s="118" t="s">
        <v>23</v>
      </c>
      <c r="O23" s="118" t="s">
        <v>23</v>
      </c>
      <c r="P23" s="118" t="s">
        <v>23</v>
      </c>
    </row>
    <row r="24" spans="1:18" s="125" customFormat="1" ht="102.75" customHeight="1" x14ac:dyDescent="0.3">
      <c r="A24" s="160" t="s">
        <v>55</v>
      </c>
      <c r="B24" s="153" t="s">
        <v>124</v>
      </c>
      <c r="C24" s="118">
        <v>0.4</v>
      </c>
      <c r="D24" s="161" t="s">
        <v>125</v>
      </c>
      <c r="E24" s="118">
        <v>0.255</v>
      </c>
      <c r="F24" s="155" t="s">
        <v>137</v>
      </c>
      <c r="G24" s="155" t="s">
        <v>136</v>
      </c>
      <c r="H24" s="118">
        <v>1771</v>
      </c>
      <c r="I24" s="156">
        <f>H24*E24</f>
        <v>451.60500000000002</v>
      </c>
      <c r="J24" s="118" t="s">
        <v>23</v>
      </c>
      <c r="K24" s="118" t="s">
        <v>23</v>
      </c>
      <c r="L24" s="155" t="s">
        <v>23</v>
      </c>
      <c r="M24" s="155" t="s">
        <v>23</v>
      </c>
      <c r="N24" s="118" t="s">
        <v>23</v>
      </c>
      <c r="O24" s="118" t="s">
        <v>23</v>
      </c>
      <c r="P24" s="118" t="s">
        <v>23</v>
      </c>
    </row>
    <row r="25" spans="1:18" s="125" customFormat="1" ht="102.75" customHeight="1" x14ac:dyDescent="0.3">
      <c r="A25" s="160" t="s">
        <v>126</v>
      </c>
      <c r="B25" s="153" t="s">
        <v>127</v>
      </c>
      <c r="C25" s="118">
        <v>0.4</v>
      </c>
      <c r="D25" s="161" t="s">
        <v>128</v>
      </c>
      <c r="E25" s="118">
        <v>0.3</v>
      </c>
      <c r="F25" s="155" t="s">
        <v>137</v>
      </c>
      <c r="G25" s="155" t="s">
        <v>136</v>
      </c>
      <c r="H25" s="149">
        <v>1771</v>
      </c>
      <c r="I25" s="156">
        <f>(H25*E25)*4</f>
        <v>2125.1999999999998</v>
      </c>
      <c r="J25" s="118" t="s">
        <v>23</v>
      </c>
      <c r="K25" s="118" t="s">
        <v>23</v>
      </c>
      <c r="L25" s="155" t="s">
        <v>23</v>
      </c>
      <c r="M25" s="155" t="s">
        <v>23</v>
      </c>
      <c r="N25" s="118" t="s">
        <v>23</v>
      </c>
      <c r="O25" s="118" t="s">
        <v>23</v>
      </c>
      <c r="P25" s="118" t="s">
        <v>23</v>
      </c>
    </row>
    <row r="26" spans="1:18" s="125" customFormat="1" ht="102.75" customHeight="1" x14ac:dyDescent="0.3">
      <c r="A26" s="160" t="s">
        <v>129</v>
      </c>
      <c r="B26" s="153" t="s">
        <v>130</v>
      </c>
      <c r="C26" s="118">
        <v>0.4</v>
      </c>
      <c r="D26" s="161" t="s">
        <v>131</v>
      </c>
      <c r="E26" s="118">
        <v>3.5000000000000003E-2</v>
      </c>
      <c r="F26" s="155" t="s">
        <v>137</v>
      </c>
      <c r="G26" s="155" t="s">
        <v>136</v>
      </c>
      <c r="H26" s="149">
        <v>1771</v>
      </c>
      <c r="I26" s="156">
        <f>(H26*E26)*2</f>
        <v>123.97000000000001</v>
      </c>
      <c r="J26" s="118" t="s">
        <v>23</v>
      </c>
      <c r="K26" s="118" t="s">
        <v>23</v>
      </c>
      <c r="L26" s="155" t="s">
        <v>23</v>
      </c>
      <c r="M26" s="155" t="s">
        <v>23</v>
      </c>
      <c r="N26" s="118" t="s">
        <v>23</v>
      </c>
      <c r="O26" s="118" t="s">
        <v>23</v>
      </c>
      <c r="P26" s="118" t="s">
        <v>23</v>
      </c>
    </row>
    <row r="27" spans="1:18" s="45" customFormat="1" ht="58.5" customHeight="1" x14ac:dyDescent="0.3">
      <c r="A27" s="158" t="s">
        <v>47</v>
      </c>
      <c r="B27" s="159" t="s">
        <v>61</v>
      </c>
      <c r="C27" s="118" t="s">
        <v>23</v>
      </c>
      <c r="D27" s="118" t="s">
        <v>23</v>
      </c>
      <c r="E27" s="118" t="s">
        <v>23</v>
      </c>
      <c r="F27" s="155" t="s">
        <v>23</v>
      </c>
      <c r="G27" s="118" t="s">
        <v>23</v>
      </c>
      <c r="H27" s="118" t="s">
        <v>23</v>
      </c>
      <c r="I27" s="118" t="s">
        <v>23</v>
      </c>
      <c r="J27" s="118" t="s">
        <v>23</v>
      </c>
      <c r="K27" s="118" t="s">
        <v>23</v>
      </c>
      <c r="L27" s="118" t="s">
        <v>23</v>
      </c>
      <c r="M27" s="155" t="s">
        <v>23</v>
      </c>
      <c r="N27" s="118" t="s">
        <v>23</v>
      </c>
      <c r="O27" s="118" t="s">
        <v>23</v>
      </c>
      <c r="P27" s="118" t="s">
        <v>23</v>
      </c>
    </row>
    <row r="28" spans="1:18" s="125" customFormat="1" ht="155.25" customHeight="1" x14ac:dyDescent="0.3">
      <c r="A28" s="126" t="s">
        <v>56</v>
      </c>
      <c r="B28" s="162" t="s">
        <v>132</v>
      </c>
      <c r="C28" s="118">
        <v>0.4</v>
      </c>
      <c r="D28" s="118" t="s">
        <v>23</v>
      </c>
      <c r="E28" s="118">
        <v>2.7160000000000002</v>
      </c>
      <c r="F28" s="155" t="s">
        <v>137</v>
      </c>
      <c r="G28" s="118" t="s">
        <v>45</v>
      </c>
      <c r="H28" s="118">
        <v>611</v>
      </c>
      <c r="I28" s="156">
        <f>H28*E28</f>
        <v>1659.4760000000001</v>
      </c>
      <c r="J28" s="118" t="s">
        <v>23</v>
      </c>
      <c r="K28" s="118" t="s">
        <v>23</v>
      </c>
      <c r="L28" s="118" t="s">
        <v>23</v>
      </c>
      <c r="M28" s="120" t="s">
        <v>23</v>
      </c>
      <c r="N28" s="118" t="s">
        <v>23</v>
      </c>
      <c r="O28" s="118" t="s">
        <v>23</v>
      </c>
      <c r="P28" s="118" t="s">
        <v>23</v>
      </c>
    </row>
    <row r="29" spans="1:18" s="125" customFormat="1" ht="57.75" customHeight="1" x14ac:dyDescent="0.3">
      <c r="A29" s="126" t="s">
        <v>29</v>
      </c>
      <c r="B29" s="127" t="s">
        <v>67</v>
      </c>
      <c r="C29" s="118" t="s">
        <v>23</v>
      </c>
      <c r="D29" s="118" t="s">
        <v>23</v>
      </c>
      <c r="E29" s="118" t="s">
        <v>23</v>
      </c>
      <c r="F29" s="120" t="s">
        <v>23</v>
      </c>
      <c r="G29" s="118" t="s">
        <v>23</v>
      </c>
      <c r="H29" s="118" t="s">
        <v>23</v>
      </c>
      <c r="I29" s="118" t="s">
        <v>23</v>
      </c>
      <c r="J29" s="118" t="s">
        <v>23</v>
      </c>
      <c r="K29" s="118" t="s">
        <v>23</v>
      </c>
      <c r="L29" s="118" t="s">
        <v>23</v>
      </c>
      <c r="M29" s="120" t="s">
        <v>23</v>
      </c>
      <c r="N29" s="118" t="s">
        <v>23</v>
      </c>
      <c r="O29" s="118" t="s">
        <v>23</v>
      </c>
      <c r="P29" s="118" t="s">
        <v>23</v>
      </c>
    </row>
    <row r="30" spans="1:18" s="45" customFormat="1" ht="58.5" customHeight="1" x14ac:dyDescent="0.3">
      <c r="A30" s="126"/>
      <c r="B30" s="163" t="s">
        <v>68</v>
      </c>
      <c r="C30" s="118" t="s">
        <v>23</v>
      </c>
      <c r="D30" s="118" t="s">
        <v>23</v>
      </c>
      <c r="E30" s="118" t="s">
        <v>23</v>
      </c>
      <c r="F30" s="120" t="s">
        <v>23</v>
      </c>
      <c r="G30" s="118" t="s">
        <v>23</v>
      </c>
      <c r="H30" s="118" t="s">
        <v>23</v>
      </c>
      <c r="I30" s="164">
        <f>SUM(I9:I22,I24:I26,I28)</f>
        <v>6537.7710000000006</v>
      </c>
      <c r="J30" s="118" t="s">
        <v>23</v>
      </c>
      <c r="K30" s="118" t="s">
        <v>23</v>
      </c>
      <c r="L30" s="118" t="s">
        <v>23</v>
      </c>
      <c r="M30" s="120" t="s">
        <v>23</v>
      </c>
      <c r="N30" s="118" t="s">
        <v>23</v>
      </c>
      <c r="O30" s="118" t="s">
        <v>23</v>
      </c>
      <c r="P30" s="149" t="s">
        <v>23</v>
      </c>
    </row>
    <row r="31" spans="1:18" s="51" customFormat="1" x14ac:dyDescent="0.3">
      <c r="A31" s="235"/>
      <c r="B31" s="235"/>
      <c r="C31" s="235"/>
      <c r="D31" s="235"/>
      <c r="E31" s="235"/>
      <c r="F31" s="235"/>
      <c r="G31" s="235"/>
      <c r="H31" s="42"/>
      <c r="I31" s="40"/>
      <c r="O31" s="165"/>
      <c r="P31" s="166"/>
    </row>
    <row r="32" spans="1:18" s="51" customFormat="1" x14ac:dyDescent="0.3">
      <c r="A32" s="236"/>
      <c r="B32" s="236"/>
      <c r="C32" s="236"/>
      <c r="D32" s="236"/>
      <c r="E32" s="236"/>
      <c r="F32" s="236"/>
      <c r="G32" s="236"/>
      <c r="H32" s="147"/>
      <c r="I32" s="40"/>
    </row>
    <row r="33" spans="1:16" s="51" customFormat="1" x14ac:dyDescent="0.3">
      <c r="A33" s="237"/>
      <c r="B33" s="238"/>
      <c r="C33" s="238"/>
      <c r="D33" s="238"/>
      <c r="E33" s="238"/>
      <c r="F33" s="238"/>
      <c r="G33" s="238"/>
      <c r="H33" s="147"/>
      <c r="I33" s="40"/>
    </row>
    <row r="34" spans="1:16" x14ac:dyDescent="0.3">
      <c r="A34" s="237"/>
      <c r="B34" s="239"/>
      <c r="C34" s="239"/>
      <c r="D34" s="239"/>
      <c r="E34" s="239"/>
      <c r="F34" s="239"/>
      <c r="G34" s="239"/>
    </row>
    <row r="35" spans="1:16" x14ac:dyDescent="0.3">
      <c r="A35" s="226"/>
      <c r="B35" s="226"/>
      <c r="C35" s="226"/>
      <c r="D35" s="226"/>
      <c r="E35" s="226"/>
      <c r="F35" s="226"/>
      <c r="G35" s="226"/>
    </row>
    <row r="36" spans="1:16" s="48" customFormat="1" x14ac:dyDescent="0.3">
      <c r="A36" s="46"/>
      <c r="B36" s="42"/>
      <c r="D36" s="47"/>
      <c r="G36" s="146"/>
      <c r="H36" s="146"/>
      <c r="I36" s="50"/>
      <c r="J36" s="42"/>
      <c r="K36" s="42"/>
      <c r="L36" s="42"/>
      <c r="M36" s="42"/>
      <c r="N36" s="42"/>
      <c r="O36" s="42"/>
      <c r="P36" s="42"/>
    </row>
    <row r="40" spans="1:16" s="48" customFormat="1" x14ac:dyDescent="0.3">
      <c r="A40" s="46"/>
      <c r="B40" s="42"/>
      <c r="D40" s="47"/>
      <c r="G40" s="146"/>
      <c r="H40" s="146"/>
      <c r="I40" s="50"/>
      <c r="J40" s="42"/>
      <c r="K40" s="42"/>
      <c r="L40" s="42"/>
      <c r="M40" s="42"/>
      <c r="N40" s="42"/>
      <c r="O40" s="42"/>
      <c r="P40" s="42"/>
    </row>
  </sheetData>
  <mergeCells count="16">
    <mergeCell ref="A35:G35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N5:P5"/>
    <mergeCell ref="A31:G31"/>
    <mergeCell ref="A32:G32"/>
    <mergeCell ref="A33:G33"/>
    <mergeCell ref="A34:G34"/>
  </mergeCells>
  <pageMargins left="0.47244094488188981" right="0.55118110236220474" top="0.82677165354330717" bottom="0.55118110236220474" header="0.31496062992125984" footer="0.19685039370078741"/>
  <pageSetup paperSize="8" scale="68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  <pageSetUpPr fitToPage="1"/>
  </sheetPr>
  <dimension ref="A1:Q33"/>
  <sheetViews>
    <sheetView tabSelected="1" zoomScale="70" zoomScaleNormal="70" zoomScaleSheetLayoutView="100" workbookViewId="0">
      <selection activeCell="C5" sqref="C5:D5"/>
    </sheetView>
  </sheetViews>
  <sheetFormatPr defaultColWidth="9" defaultRowHeight="15.6" x14ac:dyDescent="0.3"/>
  <cols>
    <col min="1" max="1" width="11" style="46" customWidth="1"/>
    <col min="2" max="2" width="40.5" style="47" customWidth="1"/>
    <col min="3" max="3" width="11.69921875" style="48" customWidth="1"/>
    <col min="4" max="4" width="10" style="47" customWidth="1"/>
    <col min="5" max="5" width="13.59765625" style="48" customWidth="1"/>
    <col min="6" max="6" width="7" style="48" customWidth="1"/>
    <col min="7" max="7" width="7.09765625" style="49" customWidth="1"/>
    <col min="8" max="8" width="9" style="49" customWidth="1"/>
    <col min="9" max="9" width="16.3984375" style="50" customWidth="1"/>
    <col min="10" max="10" width="17" style="42" customWidth="1"/>
    <col min="11" max="11" width="22.39843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6384" width="9" style="42"/>
  </cols>
  <sheetData>
    <row r="1" spans="1:17" ht="15.75" customHeight="1" x14ac:dyDescent="0.3">
      <c r="D1" s="48"/>
      <c r="J1" s="41"/>
      <c r="K1" s="41"/>
    </row>
    <row r="2" spans="1:17" ht="42" customHeight="1" x14ac:dyDescent="0.3">
      <c r="A2" s="257" t="s">
        <v>25</v>
      </c>
      <c r="B2" s="257"/>
      <c r="C2" s="257"/>
      <c r="D2" s="257"/>
      <c r="E2" s="257"/>
      <c r="F2" s="257"/>
      <c r="G2" s="257"/>
      <c r="J2" s="41"/>
      <c r="K2" s="41"/>
    </row>
    <row r="3" spans="1:17" ht="58.5" customHeight="1" x14ac:dyDescent="0.3">
      <c r="A3" s="52" t="s">
        <v>8</v>
      </c>
      <c r="B3" s="53" t="s">
        <v>26</v>
      </c>
      <c r="C3" s="258" t="s">
        <v>10</v>
      </c>
      <c r="D3" s="258"/>
      <c r="E3" s="259" t="s">
        <v>11</v>
      </c>
      <c r="F3" s="259"/>
      <c r="G3" s="259"/>
      <c r="I3" s="51"/>
      <c r="J3" s="51"/>
      <c r="K3" s="38"/>
      <c r="L3" s="54"/>
      <c r="M3" s="55"/>
      <c r="N3" s="54"/>
      <c r="O3" s="41"/>
      <c r="P3" s="54"/>
      <c r="Q3" s="51"/>
    </row>
    <row r="4" spans="1:17" ht="15" customHeight="1" x14ac:dyDescent="0.3">
      <c r="A4" s="56">
        <v>1</v>
      </c>
      <c r="B4" s="57">
        <v>2</v>
      </c>
      <c r="C4" s="260">
        <v>3</v>
      </c>
      <c r="D4" s="261"/>
      <c r="E4" s="262">
        <v>4</v>
      </c>
      <c r="F4" s="263"/>
      <c r="G4" s="264"/>
      <c r="I4" s="39"/>
      <c r="J4" s="40"/>
      <c r="K4" s="39"/>
      <c r="L4" s="40"/>
      <c r="M4" s="39"/>
      <c r="N4" s="40"/>
      <c r="O4" s="39"/>
      <c r="P4" s="40"/>
      <c r="Q4" s="39"/>
    </row>
    <row r="5" spans="1:17" ht="55.2" x14ac:dyDescent="0.3">
      <c r="A5" s="58">
        <v>1</v>
      </c>
      <c r="B5" s="59" t="s">
        <v>27</v>
      </c>
      <c r="C5" s="256">
        <f>т3!I17+т5!I30</f>
        <v>21223.771000000001</v>
      </c>
      <c r="D5" s="256"/>
      <c r="E5" s="249" t="s">
        <v>23</v>
      </c>
      <c r="F5" s="249"/>
      <c r="G5" s="249"/>
      <c r="I5" s="39"/>
      <c r="J5" s="40"/>
      <c r="K5" s="41"/>
      <c r="L5" s="41"/>
      <c r="M5" s="51"/>
      <c r="N5" s="51"/>
      <c r="O5" s="51"/>
      <c r="P5" s="51"/>
      <c r="Q5" s="51"/>
    </row>
    <row r="6" spans="1:17" x14ac:dyDescent="0.3">
      <c r="A6" s="58">
        <v>2</v>
      </c>
      <c r="B6" s="60" t="s">
        <v>62</v>
      </c>
      <c r="C6" s="256">
        <f>C5*0.2</f>
        <v>4244.7542000000003</v>
      </c>
      <c r="D6" s="256"/>
      <c r="E6" s="249" t="s">
        <v>23</v>
      </c>
      <c r="F6" s="249"/>
      <c r="G6" s="249"/>
      <c r="I6" s="39"/>
      <c r="J6" s="40"/>
      <c r="K6" s="41"/>
      <c r="L6" s="41"/>
      <c r="M6" s="51"/>
      <c r="N6" s="51"/>
      <c r="O6" s="51"/>
      <c r="P6" s="51"/>
      <c r="Q6" s="51"/>
    </row>
    <row r="7" spans="1:17" ht="76.2" x14ac:dyDescent="0.3">
      <c r="A7" s="58">
        <v>3</v>
      </c>
      <c r="B7" s="60" t="s">
        <v>28</v>
      </c>
      <c r="C7" s="256">
        <f>SUM(C5:D6)</f>
        <v>25468.5252</v>
      </c>
      <c r="D7" s="256"/>
      <c r="E7" s="249" t="s">
        <v>23</v>
      </c>
      <c r="F7" s="249"/>
      <c r="G7" s="249"/>
      <c r="I7" s="39"/>
      <c r="J7" s="40"/>
      <c r="K7" s="41"/>
      <c r="L7" s="41"/>
      <c r="M7" s="51"/>
      <c r="N7" s="51"/>
      <c r="O7" s="51"/>
      <c r="P7" s="51"/>
      <c r="Q7" s="51"/>
    </row>
    <row r="8" spans="1:17" ht="31.8" x14ac:dyDescent="0.3">
      <c r="A8" s="58" t="s">
        <v>29</v>
      </c>
      <c r="B8" s="61" t="s">
        <v>30</v>
      </c>
      <c r="C8" s="249" t="s">
        <v>23</v>
      </c>
      <c r="D8" s="249"/>
      <c r="E8" s="249" t="s">
        <v>23</v>
      </c>
      <c r="F8" s="249"/>
      <c r="G8" s="249"/>
      <c r="H8" s="62"/>
      <c r="I8" s="254"/>
      <c r="J8" s="254"/>
      <c r="K8" s="41"/>
      <c r="L8" s="41"/>
      <c r="M8" s="51"/>
      <c r="N8" s="51"/>
      <c r="O8" s="51"/>
      <c r="P8" s="51"/>
      <c r="Q8" s="51"/>
    </row>
    <row r="9" spans="1:17" ht="45.6" x14ac:dyDescent="0.3">
      <c r="A9" s="58" t="s">
        <v>31</v>
      </c>
      <c r="B9" s="63" t="s">
        <v>57</v>
      </c>
      <c r="C9" s="249" t="s">
        <v>23</v>
      </c>
      <c r="D9" s="249"/>
      <c r="E9" s="249" t="s">
        <v>23</v>
      </c>
      <c r="F9" s="249"/>
      <c r="G9" s="249"/>
      <c r="H9" s="255"/>
      <c r="I9" s="254"/>
      <c r="J9" s="254"/>
      <c r="K9" s="41" t="s">
        <v>32</v>
      </c>
    </row>
    <row r="10" spans="1:17" ht="34.799999999999997" x14ac:dyDescent="0.3">
      <c r="A10" s="58" t="s">
        <v>33</v>
      </c>
      <c r="B10" s="63" t="s">
        <v>63</v>
      </c>
      <c r="C10" s="249" t="s">
        <v>23</v>
      </c>
      <c r="D10" s="249"/>
      <c r="E10" s="249" t="s">
        <v>23</v>
      </c>
      <c r="F10" s="249"/>
      <c r="G10" s="249"/>
      <c r="H10" s="42"/>
      <c r="I10" s="42"/>
      <c r="J10" s="41"/>
      <c r="K10" s="41"/>
    </row>
    <row r="11" spans="1:17" ht="45.6" x14ac:dyDescent="0.3">
      <c r="A11" s="58" t="s">
        <v>34</v>
      </c>
      <c r="B11" s="63" t="s">
        <v>35</v>
      </c>
      <c r="C11" s="248">
        <f>SUM(C12:D15)</f>
        <v>25468.5252</v>
      </c>
      <c r="D11" s="248"/>
      <c r="E11" s="249" t="s">
        <v>23</v>
      </c>
      <c r="F11" s="249"/>
      <c r="G11" s="249"/>
      <c r="H11" s="42"/>
      <c r="I11" s="42"/>
      <c r="J11" s="64"/>
      <c r="K11" s="64"/>
    </row>
    <row r="12" spans="1:17" ht="21" customHeight="1" x14ac:dyDescent="0.3">
      <c r="A12" s="58" t="s">
        <v>36</v>
      </c>
      <c r="B12" s="65" t="s">
        <v>73</v>
      </c>
      <c r="C12" s="250" t="s">
        <v>23</v>
      </c>
      <c r="D12" s="251"/>
      <c r="E12" s="252" t="s">
        <v>23</v>
      </c>
      <c r="F12" s="243"/>
      <c r="G12" s="244"/>
      <c r="H12" s="42"/>
      <c r="I12" s="42"/>
    </row>
    <row r="13" spans="1:17" ht="16.8" x14ac:dyDescent="0.3">
      <c r="A13" s="58" t="s">
        <v>37</v>
      </c>
      <c r="B13" s="65" t="s">
        <v>74</v>
      </c>
      <c r="C13" s="265">
        <f>C7</f>
        <v>25468.5252</v>
      </c>
      <c r="D13" s="241"/>
      <c r="E13" s="253" t="s">
        <v>23</v>
      </c>
      <c r="F13" s="243"/>
      <c r="G13" s="244"/>
      <c r="H13" s="42"/>
      <c r="I13" s="42"/>
    </row>
    <row r="14" spans="1:17" ht="16.8" x14ac:dyDescent="0.3">
      <c r="A14" s="58" t="s">
        <v>38</v>
      </c>
      <c r="B14" s="65" t="s">
        <v>75</v>
      </c>
      <c r="C14" s="240" t="s">
        <v>23</v>
      </c>
      <c r="D14" s="241"/>
      <c r="E14" s="242" t="str">
        <f>E7</f>
        <v>нд</v>
      </c>
      <c r="F14" s="243"/>
      <c r="G14" s="244"/>
      <c r="H14" s="42"/>
      <c r="I14" s="42"/>
    </row>
    <row r="15" spans="1:17" ht="16.8" x14ac:dyDescent="0.3">
      <c r="A15" s="58" t="s">
        <v>76</v>
      </c>
      <c r="B15" s="65" t="s">
        <v>77</v>
      </c>
      <c r="C15" s="240" t="s">
        <v>23</v>
      </c>
      <c r="D15" s="241"/>
      <c r="E15" s="242" t="str">
        <f>E8</f>
        <v>нд</v>
      </c>
      <c r="F15" s="243"/>
      <c r="G15" s="244"/>
      <c r="H15" s="42"/>
      <c r="I15" s="42"/>
    </row>
    <row r="16" spans="1:17" x14ac:dyDescent="0.3">
      <c r="A16" s="66"/>
      <c r="B16" s="133"/>
      <c r="C16" s="134"/>
      <c r="D16" s="134"/>
      <c r="E16" s="136"/>
      <c r="F16" s="135"/>
      <c r="G16" s="135"/>
      <c r="H16" s="42"/>
      <c r="I16" s="42"/>
    </row>
    <row r="17" spans="1:9" x14ac:dyDescent="0.3">
      <c r="A17" s="66"/>
      <c r="B17" s="67"/>
      <c r="C17" s="245"/>
      <c r="D17" s="245"/>
      <c r="E17" s="246"/>
      <c r="F17" s="246"/>
      <c r="G17" s="246"/>
    </row>
    <row r="18" spans="1:9" ht="16.8" x14ac:dyDescent="0.3">
      <c r="A18" s="247" t="s">
        <v>39</v>
      </c>
      <c r="B18" s="247"/>
      <c r="C18" s="247"/>
      <c r="D18" s="247"/>
      <c r="E18" s="247"/>
      <c r="F18" s="247"/>
      <c r="G18" s="247"/>
    </row>
    <row r="19" spans="1:9" ht="36" customHeight="1" x14ac:dyDescent="0.3">
      <c r="A19" s="235" t="s">
        <v>40</v>
      </c>
      <c r="B19" s="235"/>
      <c r="C19" s="235"/>
      <c r="D19" s="235"/>
      <c r="E19" s="235"/>
      <c r="F19" s="235"/>
      <c r="G19" s="235"/>
    </row>
    <row r="20" spans="1:9" x14ac:dyDescent="0.3">
      <c r="A20" s="235" t="s">
        <v>41</v>
      </c>
      <c r="B20" s="235"/>
      <c r="C20" s="235"/>
      <c r="D20" s="235"/>
      <c r="E20" s="235"/>
      <c r="F20" s="235"/>
      <c r="G20" s="235"/>
      <c r="H20" s="49" t="s">
        <v>32</v>
      </c>
    </row>
    <row r="21" spans="1:9" s="51" customFormat="1" ht="69.75" customHeight="1" x14ac:dyDescent="0.3">
      <c r="A21" s="235" t="s">
        <v>42</v>
      </c>
      <c r="B21" s="235"/>
      <c r="C21" s="235"/>
      <c r="D21" s="235"/>
      <c r="E21" s="235"/>
      <c r="F21" s="235"/>
      <c r="G21" s="235"/>
      <c r="H21" s="39"/>
      <c r="I21" s="40"/>
    </row>
    <row r="22" spans="1:9" s="51" customFormat="1" ht="18.75" customHeight="1" x14ac:dyDescent="0.3">
      <c r="A22" s="235"/>
      <c r="B22" s="235"/>
      <c r="C22" s="235"/>
      <c r="D22" s="235"/>
      <c r="E22" s="235"/>
      <c r="F22" s="235"/>
      <c r="G22" s="235"/>
      <c r="H22" s="39"/>
      <c r="I22" s="40"/>
    </row>
    <row r="23" spans="1:9" s="51" customFormat="1" ht="41.25" customHeight="1" x14ac:dyDescent="0.3">
      <c r="A23" s="235"/>
      <c r="B23" s="235"/>
      <c r="C23" s="235"/>
      <c r="D23" s="235"/>
      <c r="E23" s="235"/>
      <c r="F23" s="235"/>
      <c r="G23" s="235"/>
      <c r="H23" s="39"/>
      <c r="I23" s="40"/>
    </row>
    <row r="24" spans="1:9" s="51" customFormat="1" ht="38.25" customHeight="1" x14ac:dyDescent="0.3">
      <c r="A24" s="235"/>
      <c r="B24" s="235"/>
      <c r="C24" s="235"/>
      <c r="D24" s="235"/>
      <c r="E24" s="235"/>
      <c r="F24" s="235"/>
      <c r="G24" s="235"/>
      <c r="H24" s="42"/>
      <c r="I24" s="40"/>
    </row>
    <row r="25" spans="1:9" s="51" customFormat="1" ht="18.75" customHeight="1" x14ac:dyDescent="0.3">
      <c r="A25" s="236"/>
      <c r="B25" s="236"/>
      <c r="C25" s="236"/>
      <c r="D25" s="236"/>
      <c r="E25" s="236"/>
      <c r="F25" s="236"/>
      <c r="G25" s="236"/>
      <c r="H25" s="39"/>
      <c r="I25" s="40"/>
    </row>
    <row r="26" spans="1:9" s="51" customFormat="1" ht="217.5" customHeight="1" x14ac:dyDescent="0.3">
      <c r="A26" s="237"/>
      <c r="B26" s="238"/>
      <c r="C26" s="238"/>
      <c r="D26" s="238"/>
      <c r="E26" s="238"/>
      <c r="F26" s="238"/>
      <c r="G26" s="238"/>
      <c r="H26" s="39"/>
      <c r="I26" s="40"/>
    </row>
    <row r="27" spans="1:9" ht="53.25" customHeight="1" x14ac:dyDescent="0.3">
      <c r="A27" s="237"/>
      <c r="B27" s="239"/>
      <c r="C27" s="239"/>
      <c r="D27" s="239"/>
      <c r="E27" s="239"/>
      <c r="F27" s="239"/>
      <c r="G27" s="239"/>
    </row>
    <row r="28" spans="1:9" x14ac:dyDescent="0.3">
      <c r="A28" s="226"/>
      <c r="B28" s="226"/>
      <c r="C28" s="226"/>
      <c r="D28" s="226"/>
      <c r="E28" s="226"/>
      <c r="F28" s="226"/>
      <c r="G28" s="226"/>
    </row>
    <row r="29" spans="1:9" x14ac:dyDescent="0.3">
      <c r="B29" s="42"/>
    </row>
    <row r="33" spans="2:2" x14ac:dyDescent="0.3">
      <c r="B33" s="42"/>
    </row>
  </sheetData>
  <mergeCells count="42">
    <mergeCell ref="C5:D5"/>
    <mergeCell ref="E5:G5"/>
    <mergeCell ref="A2:G2"/>
    <mergeCell ref="C3:D3"/>
    <mergeCell ref="E3:G3"/>
    <mergeCell ref="C4:D4"/>
    <mergeCell ref="E4:G4"/>
    <mergeCell ref="C6:D6"/>
    <mergeCell ref="E6:G6"/>
    <mergeCell ref="C7:D7"/>
    <mergeCell ref="E7:G7"/>
    <mergeCell ref="C8:D8"/>
    <mergeCell ref="E8:G8"/>
    <mergeCell ref="I8:J8"/>
    <mergeCell ref="C9:D9"/>
    <mergeCell ref="E9:G9"/>
    <mergeCell ref="H9:J9"/>
    <mergeCell ref="C10:D10"/>
    <mergeCell ref="E10:G10"/>
    <mergeCell ref="C11:D11"/>
    <mergeCell ref="E11:G11"/>
    <mergeCell ref="C12:D12"/>
    <mergeCell ref="E12:G12"/>
    <mergeCell ref="C13:D13"/>
    <mergeCell ref="E13:G13"/>
    <mergeCell ref="A19:G19"/>
    <mergeCell ref="C14:D14"/>
    <mergeCell ref="E14:G14"/>
    <mergeCell ref="C17:D17"/>
    <mergeCell ref="E17:G17"/>
    <mergeCell ref="A18:G18"/>
    <mergeCell ref="C15:D15"/>
    <mergeCell ref="E15:G15"/>
    <mergeCell ref="A26:G26"/>
    <mergeCell ref="A27:G27"/>
    <mergeCell ref="A28:G28"/>
    <mergeCell ref="A20:G20"/>
    <mergeCell ref="A21:G21"/>
    <mergeCell ref="A22:G22"/>
    <mergeCell ref="A23:G23"/>
    <mergeCell ref="A24:G24"/>
    <mergeCell ref="A25:G25"/>
  </mergeCells>
  <pageMargins left="0.27559055118110237" right="0.35433070866141736" top="0.43307086614173229" bottom="0.35433070866141736" header="0.31496062992125984" footer="0.19685039370078741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т1</vt:lpstr>
      <vt:lpstr>т2</vt:lpstr>
      <vt:lpstr>т3</vt:lpstr>
      <vt:lpstr>т4</vt:lpstr>
      <vt:lpstr>т5</vt:lpstr>
      <vt:lpstr>т6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т1!Область_печати</vt:lpstr>
      <vt:lpstr>т2!Область_печати</vt:lpstr>
      <vt:lpstr>т3!Область_печати</vt:lpstr>
      <vt:lpstr>т4!Область_печати</vt:lpstr>
      <vt:lpstr>т5!Область_печати</vt:lpstr>
      <vt:lpstr>т6!Область_печати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cp:lastPrinted>2021-04-02T06:09:31Z</cp:lastPrinted>
  <dcterms:created xsi:type="dcterms:W3CDTF">2017-04-05T08:29:12Z</dcterms:created>
  <dcterms:modified xsi:type="dcterms:W3CDTF">2021-06-10T05:26:35Z</dcterms:modified>
</cp:coreProperties>
</file>